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93" documentId="13_ncr:1_{53AFC96A-0605-4A38-A40A-65C68D506E75}" xr6:coauthVersionLast="47" xr6:coauthVersionMax="47" xr10:uidLastSave="{1C4D41E5-E241-467D-BFDB-4F262ED10BEC}"/>
  <bookViews>
    <workbookView xWindow="-120" yWindow="-120" windowWidth="29040" windowHeight="15840" xr2:uid="{00000000-000D-0000-FFFF-FFFF00000000}"/>
  </bookViews>
  <sheets>
    <sheet name="Índice" sheetId="2" r:id="rId1"/>
    <sheet name="Ejercicios" sheetId="3" r:id="rId2"/>
    <sheet name="Rta_13.1" sheetId="4" r:id="rId3"/>
    <sheet name="Rta_13.2" sheetId="5" r:id="rId4"/>
    <sheet name="Rta_13.3" sheetId="6" r:id="rId5"/>
    <sheet name="Rta_13.4" sheetId="7" r:id="rId6"/>
    <sheet name="Rta_13.5" sheetId="8" r:id="rId7"/>
    <sheet name="Rta_13.6" sheetId="9" r:id="rId8"/>
    <sheet name="Rta_13.7" sheetId="10" r:id="rId9"/>
    <sheet name="Rta_13.8" sheetId="11" r:id="rId10"/>
    <sheet name="Rta_13.9" sheetId="12" r:id="rId11"/>
    <sheet name="Rta_13.10" sheetId="13" r:id="rId12"/>
    <sheet name="Anexo_13.A.1"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6" l="1"/>
  <c r="F22" i="6"/>
  <c r="F36" i="13"/>
  <c r="H35" i="13"/>
  <c r="G35" i="13"/>
  <c r="G36" i="13" s="1"/>
  <c r="F35" i="13"/>
  <c r="E35" i="13"/>
  <c r="I35" i="13" s="1"/>
  <c r="H34" i="13"/>
  <c r="H36" i="13" s="1"/>
  <c r="G34" i="13"/>
  <c r="F34" i="13"/>
  <c r="E34" i="13"/>
  <c r="I34" i="13" s="1"/>
  <c r="H33" i="13"/>
  <c r="G33" i="13"/>
  <c r="F33" i="13"/>
  <c r="E33" i="13"/>
  <c r="E36" i="13" s="1"/>
  <c r="H24" i="13"/>
  <c r="G24" i="13"/>
  <c r="F24" i="13"/>
  <c r="E24" i="13"/>
  <c r="I24" i="13" s="1"/>
  <c r="I23" i="13"/>
  <c r="I22" i="13"/>
  <c r="I21" i="13"/>
  <c r="I34" i="12"/>
  <c r="I32" i="12"/>
  <c r="I30" i="12"/>
  <c r="I35" i="12" s="1"/>
  <c r="D32" i="10"/>
  <c r="E32" i="10" s="1"/>
  <c r="E31" i="10"/>
  <c r="D31" i="10"/>
  <c r="D30" i="10"/>
  <c r="E30" i="10" s="1"/>
  <c r="G37" i="8"/>
  <c r="F37" i="8"/>
  <c r="E37" i="8"/>
  <c r="D37" i="8"/>
  <c r="G36" i="8"/>
  <c r="F36" i="8"/>
  <c r="E36" i="8"/>
  <c r="D36" i="8"/>
  <c r="G35" i="8"/>
  <c r="E35" i="8"/>
  <c r="D35" i="8"/>
  <c r="K21" i="8"/>
  <c r="J21" i="8"/>
  <c r="I21" i="8"/>
  <c r="K20" i="8"/>
  <c r="J20" i="8"/>
  <c r="I20" i="8"/>
  <c r="K19" i="8"/>
  <c r="J19" i="8"/>
  <c r="I19" i="8"/>
  <c r="E19" i="8"/>
  <c r="F35" i="8" s="1"/>
  <c r="N20" i="7"/>
  <c r="M19" i="7"/>
  <c r="N18" i="7"/>
  <c r="L18" i="7"/>
  <c r="I20" i="7"/>
  <c r="M20" i="7" s="1"/>
  <c r="I18" i="7"/>
  <c r="M18" i="7" s="1"/>
  <c r="H32" i="5"/>
  <c r="G32" i="5"/>
  <c r="G25" i="6" s="1"/>
  <c r="F32" i="5"/>
  <c r="F25" i="6" s="1"/>
  <c r="E32" i="5"/>
  <c r="E20" i="6" s="1"/>
  <c r="L28" i="5"/>
  <c r="L27" i="5"/>
  <c r="L26" i="5"/>
  <c r="L25" i="5"/>
  <c r="H32" i="4"/>
  <c r="G32" i="4"/>
  <c r="F32" i="4"/>
  <c r="E32" i="4"/>
  <c r="L28" i="4"/>
  <c r="L27" i="4"/>
  <c r="L26" i="4"/>
  <c r="L25" i="4"/>
  <c r="B20" i="3"/>
  <c r="B31" i="3" s="1"/>
  <c r="B36" i="3" s="1"/>
  <c r="B40" i="3" s="1"/>
  <c r="B45" i="3" s="1"/>
  <c r="B50" i="3" s="1"/>
  <c r="B55" i="3" s="1"/>
  <c r="B60" i="3" s="1"/>
  <c r="B8" i="2"/>
  <c r="H19" i="7" l="1"/>
  <c r="L19" i="7" s="1"/>
  <c r="E33" i="10"/>
  <c r="F26" i="6"/>
  <c r="I33" i="13"/>
  <c r="I36" i="13" s="1"/>
  <c r="E21" i="6"/>
  <c r="H20" i="7" s="1"/>
  <c r="L20" i="7" s="1"/>
  <c r="E24" i="6"/>
  <c r="E23" i="6"/>
  <c r="E25" i="6" s="1"/>
  <c r="J19" i="7" l="1"/>
  <c r="N19" i="7" s="1"/>
  <c r="G26" i="6"/>
  <c r="E22" i="6"/>
  <c r="E26" i="6" s="1"/>
</calcChain>
</file>

<file path=xl/sharedStrings.xml><?xml version="1.0" encoding="utf-8"?>
<sst xmlns="http://schemas.openxmlformats.org/spreadsheetml/2006/main" count="381" uniqueCount="182">
  <si>
    <t>Índice</t>
  </si>
  <si>
    <t>MATRIZ INSUMO-PRODUCTO</t>
  </si>
  <si>
    <t>Ejercicios</t>
  </si>
  <si>
    <t>.</t>
  </si>
  <si>
    <t>2.</t>
  </si>
  <si>
    <t>3.</t>
  </si>
  <si>
    <t>4.</t>
  </si>
  <si>
    <t>5.</t>
  </si>
  <si>
    <t>7.</t>
  </si>
  <si>
    <t>8.</t>
  </si>
  <si>
    <t>Anexos</t>
  </si>
  <si>
    <t>9.</t>
  </si>
  <si>
    <t>Procedimiento para invertir y multiplicar matrices en excel</t>
  </si>
  <si>
    <r>
      <rPr>
        <b/>
        <sz val="12"/>
        <color indexed="12"/>
        <rFont val="Times New Roman"/>
      </rPr>
      <t xml:space="preserve">Bibliografía: </t>
    </r>
    <r>
      <rPr>
        <b/>
        <i/>
        <sz val="12"/>
        <color indexed="12"/>
        <rFont val="Times New Roman"/>
      </rPr>
      <t>Véase</t>
    </r>
    <r>
      <rPr>
        <b/>
        <sz val="12"/>
        <color indexed="12"/>
        <rFont val="Times New Roman"/>
      </rPr>
      <t xml:space="preserve"> el Capítulo 14</t>
    </r>
  </si>
  <si>
    <t>Capítulo 13</t>
  </si>
  <si>
    <t>Técnicas de Medición Económica</t>
  </si>
  <si>
    <t>Preguntas</t>
  </si>
  <si>
    <t xml:space="preserve">Obtenga la matriz insumo-producto completa para la economía de tres sectores que se describe en seguida.
En el año de actividad observado, el sector primario obtuvo una producción bruta de $500, de la cual vendió solamente $400, así: $200 al sector industrial y $200 a los consumidores, ingresos con los cuales cubrió totalmente sus costos antes de ganancias. El sector industrial efectuó compras intermedias por un total de $300 y vendió la totalidad de su producción por un valor bruto de $600, obteniendo ganancias por $150. Dichas ventas se distribuyeron así: $300 a la agricultura, $100 al sector terciario y el resto a los consumidores. Por su parte, el sector terciario obtuvo una producción total por un valor de $200, en la que no hizo ganancia alguna. Por último, el consumo total de bienes finales durante el período analizado fue de $500.
</t>
  </si>
  <si>
    <t xml:space="preserve">Obtenga la matriz insumo-producto completa para la economía de tres sectores que se describe en seguida.
En el año de actividad observado, el sector primario adquirió insumos industriales por $100 y pagó servicios por $50. El producto se destinó en su totalidad a la venta, así: $300 al sector industrial y $200 a los consumidores. Una vez cubiertos los costos, los agricultores obtuvieron ganancias por $150. El sector secundario compró además servicios por $100, pagó salarios por $200 y obtuvo una producción por valor de $1.000, de los cuales pudo vender $100 a los agricultores, $100 a los productores de servicios y $600 a los consumidores. En cuanto al sector terciario, produjo y vendió servicios por $300 a precios de costo, sin obtener pérdida ni ganancia alguna.
</t>
  </si>
  <si>
    <t>Obtenga la matriz de coeficientes técnicos y de valor agregado para la matriz insumo-producto del ejercicio anterior.</t>
  </si>
  <si>
    <t>Obtenga la Matriz de Leontief y su inversa a partir del punto anterior.</t>
  </si>
  <si>
    <t>Con los resultados de los Ejercicios 13.3 y 13.4 calcule los encadenamientos hacia adelante y hacia atrás de cada sector. Explique.</t>
  </si>
  <si>
    <t>Calcule los requerimientos de valor bruto de la producción de cada uno de los sectores para satisfacer una demanda de bienes finales de $300 del sector primario, $1.000 del sector secundario y $200 del terciario.</t>
  </si>
  <si>
    <t>A partir de los resultados del punto anterior demuestre que el valor agregado total es idéntico al valor de los productos finales. Muestre que esto es válido también para cada sector individual.</t>
  </si>
  <si>
    <r>
      <rPr>
        <b/>
        <sz val="10"/>
        <color indexed="8"/>
        <rFont val="Times New Roman"/>
      </rPr>
      <t>Con los resultados de los Ejercicios 13.3 y 13.4 compruebe que [</t>
    </r>
    <r>
      <rPr>
        <b/>
        <i/>
        <sz val="10"/>
        <color indexed="8"/>
        <rFont val="Times New Roman"/>
      </rPr>
      <t>I</t>
    </r>
    <r>
      <rPr>
        <b/>
        <sz val="10"/>
        <color indexed="8"/>
        <rFont val="Times New Roman"/>
      </rPr>
      <t>]=[</t>
    </r>
    <r>
      <rPr>
        <b/>
        <i/>
        <sz val="10"/>
        <color indexed="8"/>
        <rFont val="Times New Roman"/>
      </rPr>
      <t>I-A</t>
    </r>
    <r>
      <rPr>
        <b/>
        <i/>
        <vertAlign val="superscript"/>
        <sz val="10"/>
        <color indexed="8"/>
        <rFont val="Times New Roman"/>
      </rPr>
      <t>T</t>
    </r>
    <r>
      <rPr>
        <b/>
        <sz val="10"/>
        <color indexed="8"/>
        <rFont val="Times New Roman"/>
      </rPr>
      <t>]</t>
    </r>
    <r>
      <rPr>
        <b/>
        <i/>
        <vertAlign val="superscript"/>
        <sz val="10"/>
        <color indexed="8"/>
        <rFont val="Times New Roman"/>
      </rPr>
      <t>-1</t>
    </r>
    <r>
      <rPr>
        <b/>
        <sz val="10"/>
        <color indexed="8"/>
        <rFont val="Times New Roman"/>
      </rPr>
      <t>[</t>
    </r>
    <r>
      <rPr>
        <b/>
        <i/>
        <sz val="10"/>
        <color indexed="8"/>
        <rFont val="Times New Roman"/>
      </rPr>
      <t>F</t>
    </r>
    <r>
      <rPr>
        <b/>
        <sz val="10"/>
        <color indexed="8"/>
        <rFont val="Times New Roman"/>
      </rPr>
      <t>]. Explique por qué tiene que ser así.</t>
    </r>
  </si>
  <si>
    <t>Calcule cómo se distribuye el valor bruto de la producción de cada uno de los tres sectores entre las demandas finales de los tres productos.</t>
  </si>
  <si>
    <t>13,10</t>
  </si>
  <si>
    <t>Calcule ahora el destino de los valores brutos distinguiendo en cada demanda final entre consumo e inversión de acuerdo con los datos del Ejercicio 13.2.</t>
  </si>
  <si>
    <t>Pregunta</t>
  </si>
  <si>
    <t>13.1</t>
  </si>
  <si>
    <t xml:space="preserve">Obtenga la matriz insumo-producto completa para la economía de tres sectores que se describe en seguida. En el año de actividad observado, el sector primario obtuvo una producción bruta de $500, de la cual vendió solamente $400, así: $200 al sector industrial y $200 a los consumidores, ingresos con los cuales cubrió totalmente sus costos antes de ganancias. El sector industrial efectuó compras intermedias por un total de $300 y vendió la totalidad de su producción por un valor bruto de $600, obteniendo ganancias por $150. Dichas ventas se distribuyeron así: $300 a la agricultura, $100 al sector terciario y el resto a los consumidores. Por su parte, el sector terciario obtuvo una producción total por un valor de $200, en la que no hizo ganancia alguna. Por último, el consumo total de bienes finales durante el período analizado fue de $500.
</t>
  </si>
  <si>
    <t xml:space="preserve">                  Compras</t>
  </si>
  <si>
    <t>RAMAS DE PRODUCCIÓN</t>
  </si>
  <si>
    <r>
      <rPr>
        <b/>
        <sz val="8"/>
        <color indexed="8"/>
        <rFont val="Times New Roman"/>
      </rPr>
      <t xml:space="preserve">Ventas intermedias </t>
    </r>
    <r>
      <rPr>
        <b/>
        <i/>
        <sz val="8"/>
        <color indexed="8"/>
        <rFont val="Times New Roman"/>
      </rPr>
      <t>VI</t>
    </r>
  </si>
  <si>
    <r>
      <rPr>
        <b/>
        <sz val="8"/>
        <color indexed="8"/>
        <rFont val="Times New Roman"/>
      </rPr>
      <t xml:space="preserve">Consumo     </t>
    </r>
    <r>
      <rPr>
        <b/>
        <i/>
        <sz val="8"/>
        <color indexed="8"/>
        <rFont val="Times New Roman"/>
      </rPr>
      <t>C</t>
    </r>
  </si>
  <si>
    <r>
      <rPr>
        <b/>
        <sz val="8"/>
        <color indexed="8"/>
        <rFont val="Times New Roman"/>
      </rPr>
      <t>Inversión</t>
    </r>
    <r>
      <rPr>
        <b/>
        <i/>
        <sz val="8"/>
        <color indexed="8"/>
        <rFont val="Times New Roman"/>
      </rPr>
      <t xml:space="preserve"> I</t>
    </r>
  </si>
  <si>
    <r>
      <rPr>
        <b/>
        <sz val="8"/>
        <color indexed="8"/>
        <rFont val="Times New Roman"/>
      </rPr>
      <t xml:space="preserve">Producto final          </t>
    </r>
    <r>
      <rPr>
        <b/>
        <i/>
        <sz val="8"/>
        <color indexed="8"/>
        <rFont val="Times New Roman"/>
      </rPr>
      <t>PIB</t>
    </r>
  </si>
  <si>
    <r>
      <rPr>
        <b/>
        <sz val="8"/>
        <color indexed="8"/>
        <rFont val="Times New Roman"/>
      </rPr>
      <t xml:space="preserve">Valor bruto de producción </t>
    </r>
    <r>
      <rPr>
        <b/>
        <i/>
        <sz val="8"/>
        <color indexed="8"/>
        <rFont val="Times New Roman"/>
      </rPr>
      <t>VBP</t>
    </r>
  </si>
  <si>
    <t xml:space="preserve">   Ventas</t>
  </si>
  <si>
    <t>Primaria       (1)</t>
  </si>
  <si>
    <t>Secundaria (2)</t>
  </si>
  <si>
    <t>Terciaria      (3)</t>
  </si>
  <si>
    <t>PRODUCTOS</t>
  </si>
  <si>
    <t>Primaria (1)</t>
  </si>
  <si>
    <t>-</t>
  </si>
  <si>
    <t>200</t>
  </si>
  <si>
    <t>100</t>
  </si>
  <si>
    <t>300</t>
  </si>
  <si>
    <t>400</t>
  </si>
  <si>
    <t>Terciaria (3)</t>
  </si>
  <si>
    <r>
      <rPr>
        <b/>
        <sz val="8"/>
        <color indexed="8"/>
        <rFont val="Times New Roman"/>
      </rPr>
      <t xml:space="preserve">Compras intermedias </t>
    </r>
    <r>
      <rPr>
        <b/>
        <i/>
        <sz val="8"/>
        <color indexed="8"/>
        <rFont val="Times New Roman"/>
      </rPr>
      <t>CI</t>
    </r>
  </si>
  <si>
    <t>700</t>
  </si>
  <si>
    <t>500</t>
  </si>
  <si>
    <t>600</t>
  </si>
  <si>
    <r>
      <rPr>
        <b/>
        <sz val="8"/>
        <color indexed="8"/>
        <rFont val="Times New Roman"/>
      </rPr>
      <t xml:space="preserve">Salarios </t>
    </r>
    <r>
      <rPr>
        <b/>
        <i/>
        <sz val="8"/>
        <color indexed="8"/>
        <rFont val="Times New Roman"/>
      </rPr>
      <t>S</t>
    </r>
  </si>
  <si>
    <t>150</t>
  </si>
  <si>
    <t>350</t>
  </si>
  <si>
    <r>
      <rPr>
        <b/>
        <sz val="8"/>
        <color indexed="8"/>
        <rFont val="Times New Roman"/>
      </rPr>
      <t xml:space="preserve">Ganancias </t>
    </r>
    <r>
      <rPr>
        <b/>
        <i/>
        <sz val="8"/>
        <color indexed="8"/>
        <rFont val="Times New Roman"/>
      </rPr>
      <t>G</t>
    </r>
  </si>
  <si>
    <t>250</t>
  </si>
  <si>
    <r>
      <rPr>
        <b/>
        <sz val="8"/>
        <color indexed="8"/>
        <rFont val="Times New Roman"/>
      </rPr>
      <t xml:space="preserve">Valor agregado (Ingreso) </t>
    </r>
    <r>
      <rPr>
        <b/>
        <i/>
        <sz val="8"/>
        <color indexed="8"/>
        <rFont val="Times New Roman"/>
      </rPr>
      <t>VA</t>
    </r>
  </si>
  <si>
    <t>13.2</t>
  </si>
  <si>
    <t>Compras</t>
  </si>
  <si>
    <t>Ramas de Producción</t>
  </si>
  <si>
    <t>VI</t>
  </si>
  <si>
    <t>C</t>
  </si>
  <si>
    <t>I</t>
  </si>
  <si>
    <t>Producto Final</t>
  </si>
  <si>
    <t>VBP</t>
  </si>
  <si>
    <t>Ventas</t>
  </si>
  <si>
    <t>P</t>
  </si>
  <si>
    <t>S</t>
  </si>
  <si>
    <t>T</t>
  </si>
  <si>
    <t>Productos</t>
  </si>
  <si>
    <t>50</t>
  </si>
  <si>
    <t>CI</t>
  </si>
  <si>
    <t>G</t>
  </si>
  <si>
    <t>VA</t>
  </si>
  <si>
    <t>13.3</t>
  </si>
  <si>
    <t>s</t>
  </si>
  <si>
    <t>g</t>
  </si>
  <si>
    <t>f</t>
  </si>
  <si>
    <t>TOTAL</t>
  </si>
  <si>
    <t>13.4</t>
  </si>
  <si>
    <r>
      <rPr>
        <b/>
        <sz val="10"/>
        <color indexed="8"/>
        <rFont val="Times New Roman"/>
      </rPr>
      <t xml:space="preserve">Sea </t>
    </r>
    <r>
      <rPr>
        <b/>
        <i/>
        <sz val="10"/>
        <color indexed="8"/>
        <rFont val="Times New Roman"/>
      </rPr>
      <t xml:space="preserve">A la </t>
    </r>
    <r>
      <rPr>
        <b/>
        <sz val="10"/>
        <color indexed="8"/>
        <rFont val="Times New Roman"/>
      </rPr>
      <t xml:space="preserve">matriz de coeficientes técnicos e </t>
    </r>
    <r>
      <rPr>
        <b/>
        <i/>
        <sz val="10"/>
        <color indexed="8"/>
        <rFont val="Times New Roman"/>
      </rPr>
      <t xml:space="preserve">I </t>
    </r>
    <r>
      <rPr>
        <b/>
        <sz val="10"/>
        <color indexed="8"/>
        <rFont val="Times New Roman"/>
      </rPr>
      <t>la matriz identidad; la matriz de  Leontief se define como</t>
    </r>
  </si>
  <si>
    <t>I =</t>
  </si>
  <si>
    <t>A=</t>
  </si>
  <si>
    <t>I-A=</t>
  </si>
  <si>
    <t>y su inversa,</t>
  </si>
  <si>
    <r>
      <rPr>
        <b/>
        <i/>
        <sz val="10"/>
        <color indexed="8"/>
        <rFont val="Times New Roman"/>
      </rPr>
      <t>[I-A]</t>
    </r>
    <r>
      <rPr>
        <b/>
        <i/>
        <vertAlign val="superscript"/>
        <sz val="10"/>
        <color indexed="8"/>
        <rFont val="Times New Roman"/>
      </rPr>
      <t>-1</t>
    </r>
    <r>
      <rPr>
        <b/>
        <sz val="10"/>
        <color indexed="8"/>
        <rFont val="Times New Roman"/>
      </rPr>
      <t xml:space="preserve">  =</t>
    </r>
  </si>
  <si>
    <t>Puede comprobarse que los valores de la inversa son todos positivos y de mayores valores absolutos que los de la matriz de Leontief.</t>
  </si>
  <si>
    <t>NOTA: Acuda al Anexo de este archivo para una explicación de cómo usar excel para invertir matrices.</t>
  </si>
  <si>
    <t>13.5</t>
  </si>
  <si>
    <t>Los encadenamientos directos y totales son:</t>
  </si>
  <si>
    <t>Matriz A Original</t>
  </si>
  <si>
    <t>Matriz I-A</t>
  </si>
  <si>
    <t>Matriz Inversa</t>
  </si>
  <si>
    <t>Entonces los encadenamientos son</t>
  </si>
  <si>
    <t>Encadenamientos hacia atrás</t>
  </si>
  <si>
    <t>Encadenamientos hacia adelante</t>
  </si>
  <si>
    <t>Directo</t>
  </si>
  <si>
    <t>Total</t>
  </si>
  <si>
    <t>13.6</t>
  </si>
  <si>
    <t>13.7</t>
  </si>
  <si>
    <t>A nivel agregado el resultado puede obtenerse ajustando los valores brutos de producción arriba obtenidos por los coeficientes de valor agregado respectivos. Matricialmente:</t>
  </si>
  <si>
    <t>=</t>
  </si>
  <si>
    <t>Los valores agregados totales equivalen al total de demanda final. Lo anterior es válido también para cada sector. Los coeficientes de la matriz inversa de Leontief obtenidos atrás dicen que, para obtener un peso de producto final del sector agrícola se requieren $1.078 de producto bruto del mismo sector, $0.260 del sector secundario y $0.134 del terciario. Por lo tanto, para $300 de demanda final se requieren $323.4, $78 y $40.2, respectivamente. Aplicando a cada uno de estos valores los respectivos coeficientes de valor agregado y sumando entre sí se tiene que</t>
  </si>
  <si>
    <t>lo cual muestra que el valor agregado y la demanda final son iguales.</t>
  </si>
  <si>
    <t>13.8</t>
  </si>
  <si>
    <t>Con los resultados de los Ejercicios 13.3 y 13.4 compruebe que [I]=[I-AT]-1[F]. Explique por qué tiene que ser así.</t>
  </si>
  <si>
    <r>
      <rPr>
        <b/>
        <sz val="10"/>
        <color indexed="8"/>
        <rFont val="Times New Roman"/>
      </rPr>
      <t>[ I - A]</t>
    </r>
    <r>
      <rPr>
        <b/>
        <vertAlign val="superscript"/>
        <sz val="10"/>
        <color indexed="8"/>
        <rFont val="Times New Roman"/>
      </rPr>
      <t>-1</t>
    </r>
    <r>
      <rPr>
        <b/>
        <sz val="10"/>
        <color indexed="8"/>
        <rFont val="Times New Roman"/>
      </rPr>
      <t xml:space="preserve"> =</t>
    </r>
  </si>
  <si>
    <r>
      <rPr>
        <b/>
        <sz val="10"/>
        <color indexed="8"/>
        <rFont val="Times New Roman"/>
      </rPr>
      <t>[[ I - A]</t>
    </r>
    <r>
      <rPr>
        <b/>
        <vertAlign val="superscript"/>
        <sz val="10"/>
        <color indexed="8"/>
        <rFont val="Times New Roman"/>
      </rPr>
      <t>-1</t>
    </r>
    <r>
      <rPr>
        <b/>
        <sz val="10"/>
        <color indexed="8"/>
        <rFont val="Times New Roman"/>
      </rPr>
      <t xml:space="preserve"> ]</t>
    </r>
    <r>
      <rPr>
        <b/>
        <vertAlign val="superscript"/>
        <sz val="10"/>
        <color indexed="8"/>
        <rFont val="Times New Roman"/>
      </rPr>
      <t>T</t>
    </r>
  </si>
  <si>
    <t>x</t>
  </si>
  <si>
    <t>[ F ]</t>
  </si>
  <si>
    <t>[ 1 ]</t>
  </si>
  <si>
    <t xml:space="preserve">El valor agregado es igual al valor del producto final y por lo tanto se cumple que </t>
  </si>
  <si>
    <t xml:space="preserve">lo cual es el equivalente matricial de la expresión siguiente: </t>
  </si>
  <si>
    <t>13.9</t>
  </si>
  <si>
    <r>
      <rPr>
        <b/>
        <sz val="10"/>
        <color indexed="8"/>
        <rFont val="Times New Roman"/>
      </rPr>
      <t xml:space="preserve">Cada elemento </t>
    </r>
    <r>
      <rPr>
        <b/>
        <i/>
        <sz val="10"/>
        <color indexed="8"/>
        <rFont val="Times New Roman"/>
      </rPr>
      <t>r</t>
    </r>
    <r>
      <rPr>
        <b/>
        <i/>
        <vertAlign val="subscript"/>
        <sz val="10"/>
        <color indexed="8"/>
        <rFont val="Times New Roman"/>
      </rPr>
      <t xml:space="preserve">ij </t>
    </r>
    <r>
      <rPr>
        <b/>
        <sz val="10"/>
        <color indexed="8"/>
        <rFont val="Times New Roman"/>
      </rPr>
      <t>de la matriz  [</t>
    </r>
    <r>
      <rPr>
        <b/>
        <i/>
        <sz val="10"/>
        <color indexed="8"/>
        <rFont val="Times New Roman"/>
      </rPr>
      <t>I-A</t>
    </r>
    <r>
      <rPr>
        <b/>
        <sz val="10"/>
        <color indexed="8"/>
        <rFont val="Times New Roman"/>
      </rPr>
      <t>]</t>
    </r>
    <r>
      <rPr>
        <b/>
        <i/>
        <vertAlign val="superscript"/>
        <sz val="10"/>
        <color indexed="8"/>
        <rFont val="Times New Roman"/>
      </rPr>
      <t xml:space="preserve">-1 </t>
    </r>
    <r>
      <rPr>
        <b/>
        <sz val="10"/>
        <color indexed="8"/>
        <rFont val="Times New Roman"/>
      </rPr>
      <t xml:space="preserve">indica la producción bruta del sector </t>
    </r>
    <r>
      <rPr>
        <b/>
        <i/>
        <sz val="10"/>
        <color indexed="8"/>
        <rFont val="Times New Roman"/>
      </rPr>
      <t>i</t>
    </r>
    <r>
      <rPr>
        <b/>
        <sz val="10"/>
        <color indexed="8"/>
        <rFont val="Times New Roman"/>
      </rPr>
      <t xml:space="preserve"> requerida para satisfacer un peso de demanda final del sector </t>
    </r>
    <r>
      <rPr>
        <b/>
        <i/>
        <sz val="10"/>
        <color indexed="8"/>
        <rFont val="Times New Roman"/>
      </rPr>
      <t>j</t>
    </r>
    <r>
      <rPr>
        <b/>
        <sz val="10"/>
        <color indexed="8"/>
        <rFont val="Times New Roman"/>
      </rPr>
      <t xml:space="preserve">. Luego, multiplicando cada elemento  </t>
    </r>
    <r>
      <rPr>
        <b/>
        <i/>
        <sz val="10"/>
        <color indexed="8"/>
        <rFont val="Times New Roman"/>
      </rPr>
      <t xml:space="preserve">rij </t>
    </r>
    <r>
      <rPr>
        <b/>
        <sz val="10"/>
        <color indexed="8"/>
        <rFont val="Times New Roman"/>
      </rPr>
      <t xml:space="preserve">por su correspondiente demanda final del sector </t>
    </r>
    <r>
      <rPr>
        <b/>
        <i/>
        <sz val="10"/>
        <color indexed="8"/>
        <rFont val="Times New Roman"/>
      </rPr>
      <t>j</t>
    </r>
    <r>
      <rPr>
        <b/>
        <sz val="10"/>
        <color indexed="8"/>
        <rFont val="Times New Roman"/>
      </rPr>
      <t xml:space="preserve"> se tendría la descomposición buscada. Matricialmente puede operarse definiendo una matriz cuadrada [</t>
    </r>
    <r>
      <rPr>
        <b/>
        <i/>
        <sz val="10"/>
        <color indexed="8"/>
        <rFont val="Times New Roman"/>
      </rPr>
      <t>ID</t>
    </r>
    <r>
      <rPr>
        <b/>
        <sz val="10"/>
        <color indexed="8"/>
        <rFont val="Times New Roman"/>
      </rPr>
      <t>], cuyos elementos en la diagonal son las demandas finales y los demás elementos son cero. Multiplicando la matriz  [</t>
    </r>
    <r>
      <rPr>
        <b/>
        <i/>
        <sz val="10"/>
        <color indexed="8"/>
        <rFont val="Times New Roman"/>
      </rPr>
      <t>I-A</t>
    </r>
    <r>
      <rPr>
        <b/>
        <sz val="10"/>
        <color indexed="8"/>
        <rFont val="Times New Roman"/>
      </rPr>
      <t>]</t>
    </r>
    <r>
      <rPr>
        <b/>
        <i/>
        <vertAlign val="superscript"/>
        <sz val="10"/>
        <color indexed="8"/>
        <rFont val="Times New Roman"/>
      </rPr>
      <t>-1</t>
    </r>
    <r>
      <rPr>
        <b/>
        <vertAlign val="superscript"/>
        <sz val="10"/>
        <color indexed="8"/>
        <rFont val="Times New Roman"/>
      </rPr>
      <t xml:space="preserve"> </t>
    </r>
    <r>
      <rPr>
        <b/>
        <sz val="10"/>
        <color indexed="8"/>
        <rFont val="Times New Roman"/>
      </rPr>
      <t>por esa nueva matriz  se tiene</t>
    </r>
  </si>
  <si>
    <t>donde cada fila distribuye el valor bruto de la producción de cada sector según su demanda final. Así, la producción bruta total del sector primario (primera fila) tiene los siguientes destinos:</t>
  </si>
  <si>
    <t>Demandas directas e indirectas para satisfacer la demanda final de bienes primarios</t>
  </si>
  <si>
    <t>Demandas directas e indirectas para satisfacer la demanda final de bienes secundarios</t>
  </si>
  <si>
    <t>Demandas directas e indirectas para satisfacer la demanda final de servicios</t>
  </si>
  <si>
    <r>
      <rPr>
        <b/>
        <sz val="10"/>
        <color indexed="8"/>
        <rFont val="Times New Roman"/>
      </rPr>
      <t xml:space="preserve">TOTAL </t>
    </r>
    <r>
      <rPr>
        <b/>
        <i/>
        <sz val="10"/>
        <color indexed="8"/>
        <rFont val="Times New Roman"/>
      </rPr>
      <t>VBP</t>
    </r>
  </si>
  <si>
    <t>Como se comprueba, este  es igual al obtenido en el ejercicio 13.6</t>
  </si>
  <si>
    <t>13.10</t>
  </si>
  <si>
    <t>Descomponiendo la matriz  en consumo e inversión y procediendo como en el ejercicio anterior se obtiene la siguiente descomposición:</t>
  </si>
  <si>
    <t>Destino del Producto Bruto</t>
  </si>
  <si>
    <t>Producto</t>
  </si>
  <si>
    <r>
      <rPr>
        <b/>
        <sz val="10"/>
        <color indexed="8"/>
        <rFont val="Times New Roman"/>
      </rPr>
      <t>C</t>
    </r>
    <r>
      <rPr>
        <b/>
        <sz val="7"/>
        <color indexed="8"/>
        <rFont val="Times New Roman"/>
      </rPr>
      <t>1</t>
    </r>
  </si>
  <si>
    <r>
      <rPr>
        <b/>
        <sz val="10"/>
        <color indexed="8"/>
        <rFont val="Times New Roman"/>
      </rPr>
      <t>C</t>
    </r>
    <r>
      <rPr>
        <b/>
        <sz val="7"/>
        <color indexed="8"/>
        <rFont val="Times New Roman"/>
      </rPr>
      <t>2</t>
    </r>
  </si>
  <si>
    <r>
      <rPr>
        <b/>
        <sz val="10"/>
        <color indexed="8"/>
        <rFont val="Times New Roman"/>
      </rPr>
      <t>C</t>
    </r>
    <r>
      <rPr>
        <b/>
        <sz val="7"/>
        <color indexed="8"/>
        <rFont val="Times New Roman"/>
      </rPr>
      <t>3</t>
    </r>
  </si>
  <si>
    <r>
      <rPr>
        <b/>
        <sz val="10"/>
        <color indexed="8"/>
        <rFont val="Times New Roman"/>
      </rPr>
      <t>I</t>
    </r>
    <r>
      <rPr>
        <b/>
        <sz val="7"/>
        <color indexed="8"/>
        <rFont val="Times New Roman"/>
      </rPr>
      <t>2</t>
    </r>
  </si>
  <si>
    <t>Primario</t>
  </si>
  <si>
    <t>Secundario</t>
  </si>
  <si>
    <t>Terciario</t>
  </si>
  <si>
    <t>Puede apreciarse que la suma vertical de los consumos es mayor que el valor de éstos en la demanda final. Si los valores anteriores se ajustan por los coeficientes de valor agregado de cada sector, estas sobrevaloraciones quedan corregidas:</t>
  </si>
  <si>
    <t>La columna de totales muestra los valores agregados por cada sector, cuya suma es igual a la adición de las diferentes demandas finales totalizadas en la última fila.</t>
  </si>
  <si>
    <t>Anexo 13.A.1</t>
  </si>
  <si>
    <t>Procedimiento para invertir y multiplicar matrices en Microsoft Excel</t>
  </si>
  <si>
    <t xml:space="preserve">Suponga que usted quiere invertir la matriz que ha servido de ejemplo en la sección 2.2 del capítulo, </t>
  </si>
  <si>
    <t>El primer paso es escribir cada valor de la matriz en celdas diferentes:</t>
  </si>
  <si>
    <t>En seguida debe seleccionar (quedará sombreado) un espacio matricial de iguales dimensiones:</t>
  </si>
  <si>
    <t>Con el “mouse” vaya a la barra de edición de formulas y escriba “=minversa” (o =minverse, si su programa esta en inglés) que es la sintaxis de la formula para invertir matrices en excel, luego abra paréntesis y señale el rango de datos que contiene la matriz que se quiere invertir, finalmente cierre paréntesis:</t>
  </si>
  <si>
    <t>Para obtener la matriz inversa oprima la tecla “Ctrl”, y con ella oprimida ahora oprima la tecla “Shift”, luego con estas dos teclas oprimidas oprima “Enter” y suelte las manos del teclado. En el espacio sombreado aparecerá la matriz deseada:</t>
  </si>
  <si>
    <t>Note que en la barra de edición de fórmulas la fórmula editada queda entre corchetes, esto significa que usted acaba de efectuar una operación matricial que aplica a un conjunto de celdas. Si usted solo oprime “enter” la operación no se efectuará para todo el conjunto de celdas sino para la primera celda.</t>
  </si>
  <si>
    <t>Para multiplicar matrices el procedimiento es el siguiente:</t>
  </si>
  <si>
    <t>Al lado derecho (y esto solo por orden) escriba la matriz columna por la que quiere multiplicar a la matriz inversa, siguiendo con el ejemplo utilizaremos el vector de demanda final:</t>
  </si>
  <si>
    <t>Luego sombree una columna de dimensiones similares, recuerde que al multiplicar una matriz de 3x3 por un vector columna de 3x1, dará como resultado un vector columna de 3x1. Después con el “mouse” vaya a la barra de edición de fórmulas y escriba “=mmult” que es la sintaxis de la fórmula para multiplicar matrices en excel, abra paréntesis y señale el rango de datos que contiene la matriz de 3x3, separe con una coma “,” (dependiendo de la configuración, en algunos computadores es “;”) y señale el rango de la matriz de 3x1, y finalmente cierre paréntesis.</t>
  </si>
  <si>
    <t>Al igual que en el caso anterior, utilice la combinación “Ctrl+Shift+Enter” para obtener el resultado.</t>
  </si>
  <si>
    <t>Ejercicio 13.1</t>
  </si>
  <si>
    <t>Ejercicio 13.2</t>
  </si>
  <si>
    <t>Ejercicio 13.3</t>
  </si>
  <si>
    <t>Ejercicio 13.4</t>
  </si>
  <si>
    <t>Ejercicio 13.5</t>
  </si>
  <si>
    <t>Ejercicio 13.6</t>
  </si>
  <si>
    <t>Ejercicio 13.7</t>
  </si>
  <si>
    <t>Ejercicio 13.8</t>
  </si>
  <si>
    <t>Ejercicio 13.9</t>
  </si>
  <si>
    <t>Ejercicio 13.10</t>
  </si>
  <si>
    <t>Respuesta 13.1</t>
  </si>
  <si>
    <t>Respuesta 13.2</t>
  </si>
  <si>
    <t>Respuesta 13.3</t>
  </si>
  <si>
    <t>Respuesta 13.4</t>
  </si>
  <si>
    <t>Respuesta 13.5</t>
  </si>
  <si>
    <t>Respuesta 13.6</t>
  </si>
  <si>
    <t>Respuesta 13.7</t>
  </si>
  <si>
    <t>Respuesta 13.8</t>
  </si>
  <si>
    <t>Respuesta 13.9</t>
  </si>
  <si>
    <t>Respuesta 13.10</t>
  </si>
  <si>
    <t>Volver al índice</t>
  </si>
  <si>
    <t>Ir a respuesta 13.1</t>
  </si>
  <si>
    <t>Ir a respuesta 13.2</t>
  </si>
  <si>
    <t>Ir a respuesta 13.3</t>
  </si>
  <si>
    <t>Ir a respuesta 13.4</t>
  </si>
  <si>
    <t>Ir a respuesta 13.5</t>
  </si>
  <si>
    <t>Ir a respuesta 13.6</t>
  </si>
  <si>
    <t>Ir a respuesta 13.7</t>
  </si>
  <si>
    <t>Ir a respuesta 13.8</t>
  </si>
  <si>
    <t>Ir a respuesta 13.9</t>
  </si>
  <si>
    <t>Ir a respuesta 13.10</t>
  </si>
  <si>
    <t>Volver a ejercicios</t>
  </si>
  <si>
    <t>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</si>
</sst>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 &quot;* #,##0&quot; &quot;;&quot; &quot;* \(#,##0\);&quot; &quot;* &quot;-&quot;??&quot; &quot;"/>
    <numFmt numFmtId="165" formatCode="0.000"/>
    <numFmt numFmtId="166" formatCode="&quot; &quot;* #,##0.00&quot; &quot;;&quot; &quot;* \(#,##0.00\);&quot; &quot;* &quot;-&quot;??&quot; &quot;"/>
    <numFmt numFmtId="167" formatCode="&quot; &quot;* #,##0.0&quot; &quot;;&quot; &quot;* \(#,##0.0\);&quot; &quot;* &quot;-&quot;??&quot; &quot;"/>
    <numFmt numFmtId="168" formatCode="0.0"/>
    <numFmt numFmtId="169" formatCode="&quot;$&quot;#,##0.00&quot; &quot;;\(&quot;$&quot;#,##0.00\)"/>
  </numFmts>
  <fonts count="49" x14ac:knownFonts="1">
    <font>
      <sz val="10"/>
      <color indexed="8"/>
      <name val="Arial"/>
    </font>
    <font>
      <sz val="14"/>
      <color indexed="8"/>
      <name val="Arial"/>
    </font>
    <font>
      <b/>
      <sz val="8"/>
      <color indexed="14"/>
      <name val="Times New Roman"/>
    </font>
    <font>
      <b/>
      <sz val="8"/>
      <color indexed="15"/>
      <name val="Times New Roman"/>
    </font>
    <font>
      <b/>
      <sz val="16"/>
      <color indexed="15"/>
      <name val="Times New Roman"/>
    </font>
    <font>
      <sz val="10"/>
      <color indexed="15"/>
      <name val="Times New Roman"/>
    </font>
    <font>
      <i/>
      <sz val="10"/>
      <color indexed="15"/>
      <name val="Times New Roman"/>
    </font>
    <font>
      <b/>
      <i/>
      <sz val="10"/>
      <color indexed="8"/>
      <name val="Times New Roman"/>
    </font>
    <font>
      <b/>
      <i/>
      <u/>
      <sz val="10"/>
      <color indexed="8"/>
      <name val="Times New Roman"/>
    </font>
    <font>
      <b/>
      <i/>
      <sz val="14"/>
      <color indexed="8"/>
      <name val="Times New Roman"/>
    </font>
    <font>
      <b/>
      <sz val="14"/>
      <color indexed="15"/>
      <name val="Times New Roman"/>
    </font>
    <font>
      <b/>
      <sz val="10"/>
      <color indexed="8"/>
      <name val="Times New Roman"/>
    </font>
    <font>
      <b/>
      <sz val="10"/>
      <color indexed="18"/>
      <name val="Times New Roman"/>
    </font>
    <font>
      <b/>
      <sz val="12"/>
      <color indexed="12"/>
      <name val="Times New Roman"/>
    </font>
    <font>
      <b/>
      <i/>
      <sz val="12"/>
      <color indexed="12"/>
      <name val="Times New Roman"/>
    </font>
    <font>
      <sz val="10"/>
      <color indexed="8"/>
      <name val="Times New Roman"/>
    </font>
    <font>
      <b/>
      <sz val="12"/>
      <color indexed="14"/>
      <name val="Times New Roman"/>
    </font>
    <font>
      <b/>
      <sz val="10"/>
      <color indexed="15"/>
      <name val="Times New Roman"/>
    </font>
    <font>
      <sz val="8"/>
      <color indexed="15"/>
      <name val="Times New Roman"/>
    </font>
    <font>
      <b/>
      <vertAlign val="superscript"/>
      <sz val="10"/>
      <color indexed="8"/>
      <name val="Times New Roman"/>
    </font>
    <font>
      <b/>
      <u/>
      <sz val="10"/>
      <color indexed="14"/>
      <name val="Times New Roman"/>
    </font>
    <font>
      <u/>
      <sz val="10"/>
      <color indexed="15"/>
      <name val="Times New Roman"/>
    </font>
    <font>
      <b/>
      <u/>
      <sz val="10"/>
      <color indexed="15"/>
      <name val="Times New Roman"/>
    </font>
    <font>
      <sz val="10"/>
      <color indexed="15"/>
      <name val="Arial"/>
    </font>
    <font>
      <b/>
      <u/>
      <sz val="10"/>
      <color indexed="18"/>
      <name val="Times New Roman"/>
    </font>
    <font>
      <u/>
      <sz val="10"/>
      <color indexed="18"/>
      <name val="Arial"/>
    </font>
    <font>
      <b/>
      <sz val="9"/>
      <color indexed="8"/>
      <name val="Times New Roman"/>
    </font>
    <font>
      <sz val="9"/>
      <color indexed="8"/>
      <name val="Times New Roman"/>
    </font>
    <font>
      <sz val="9"/>
      <color indexed="15"/>
      <name val="Times New Roman"/>
    </font>
    <font>
      <b/>
      <sz val="10"/>
      <color indexed="14"/>
      <name val="Times New Roman"/>
    </font>
    <font>
      <b/>
      <i/>
      <vertAlign val="superscript"/>
      <sz val="10"/>
      <color indexed="8"/>
      <name val="Times New Roman"/>
    </font>
    <font>
      <sz val="8"/>
      <color indexed="8"/>
      <name val="Times New Roman"/>
    </font>
    <font>
      <b/>
      <sz val="8"/>
      <color indexed="8"/>
      <name val="Times New Roman"/>
    </font>
    <font>
      <b/>
      <i/>
      <sz val="8"/>
      <color indexed="8"/>
      <name val="Times New Roman"/>
    </font>
    <font>
      <sz val="10"/>
      <color indexed="14"/>
      <name val="Arial"/>
    </font>
    <font>
      <b/>
      <sz val="10"/>
      <color indexed="8"/>
      <name val="Arial"/>
    </font>
    <font>
      <sz val="12"/>
      <color indexed="8"/>
      <name val="Times New Roman"/>
    </font>
    <font>
      <b/>
      <sz val="14"/>
      <color indexed="8"/>
      <name val="Times New Roman"/>
    </font>
    <font>
      <b/>
      <sz val="12"/>
      <color indexed="8"/>
      <name val="Times New Roman"/>
    </font>
    <font>
      <sz val="11"/>
      <color indexed="8"/>
      <name val="Times New Roman"/>
    </font>
    <font>
      <sz val="9"/>
      <color indexed="8"/>
      <name val="Arial"/>
    </font>
    <font>
      <b/>
      <sz val="10"/>
      <color indexed="8"/>
      <name val="Tahoma"/>
    </font>
    <font>
      <b/>
      <i/>
      <vertAlign val="subscript"/>
      <sz val="10"/>
      <color indexed="8"/>
      <name val="Times New Roman"/>
    </font>
    <font>
      <b/>
      <sz val="7"/>
      <color indexed="8"/>
      <name val="Times New Roman"/>
    </font>
    <font>
      <b/>
      <sz val="14"/>
      <color indexed="21"/>
      <name val="Times New Roman"/>
    </font>
    <font>
      <u/>
      <sz val="10"/>
      <color theme="10"/>
      <name val="Arial"/>
    </font>
    <font>
      <b/>
      <sz val="12"/>
      <color indexed="12"/>
      <name val="Times New Roman"/>
      <family val="1"/>
    </font>
    <font>
      <b/>
      <sz val="12"/>
      <color theme="0"/>
      <name val="Times New Roman"/>
      <family val="1"/>
    </font>
    <font>
      <b/>
      <sz val="10"/>
      <color indexed="8"/>
      <name val="Times New Roman"/>
      <family val="1"/>
    </font>
  </fonts>
  <fills count="6">
    <fill>
      <patternFill patternType="none"/>
    </fill>
    <fill>
      <patternFill patternType="gray125"/>
    </fill>
    <fill>
      <patternFill patternType="solid">
        <fgColor indexed="12"/>
        <bgColor auto="1"/>
      </patternFill>
    </fill>
    <fill>
      <patternFill patternType="solid">
        <fgColor indexed="19"/>
        <bgColor auto="1"/>
      </patternFill>
    </fill>
    <fill>
      <patternFill patternType="solid">
        <fgColor rgb="FFEAB3B3"/>
        <bgColor indexed="64"/>
      </patternFill>
    </fill>
    <fill>
      <patternFill patternType="solid">
        <fgColor rgb="FFAAD2C7"/>
        <bgColor indexed="64"/>
      </patternFill>
    </fill>
  </fills>
  <borders count="20">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top/>
      <bottom/>
      <diagonal/>
    </border>
    <border>
      <left style="thin">
        <color indexed="8"/>
      </left>
      <right style="thin">
        <color indexed="8"/>
      </right>
      <top/>
      <bottom/>
      <diagonal/>
    </border>
  </borders>
  <cellStyleXfs count="2">
    <xf numFmtId="0" fontId="0" fillId="0" borderId="0" applyNumberFormat="0" applyFill="0" applyBorder="0" applyProtection="0"/>
    <xf numFmtId="0" fontId="45" fillId="0" borderId="0" applyNumberFormat="0" applyFill="0" applyBorder="0" applyAlignment="0" applyProtection="0"/>
  </cellStyleXfs>
  <cellXfs count="366">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2" fillId="2" borderId="4" xfId="0" applyNumberFormat="1" applyFont="1" applyFill="1" applyBorder="1" applyAlignment="1">
      <alignment horizontal="right"/>
    </xf>
    <xf numFmtId="0" fontId="3"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xf numFmtId="49" fontId="7" fillId="2" borderId="4" xfId="0" applyNumberFormat="1" applyFont="1" applyFill="1" applyBorder="1"/>
    <xf numFmtId="0" fontId="8" fillId="2" borderId="4" xfId="0" applyFont="1" applyFill="1" applyBorder="1" applyAlignment="1">
      <alignment horizontal="justify"/>
    </xf>
    <xf numFmtId="0" fontId="8" fillId="2" borderId="4" xfId="0" applyFont="1" applyFill="1" applyBorder="1" applyAlignment="1">
      <alignment horizontal="left"/>
    </xf>
    <xf numFmtId="0" fontId="9" fillId="2" borderId="4" xfId="0" applyFont="1" applyFill="1" applyBorder="1" applyAlignment="1">
      <alignment horizontal="center"/>
    </xf>
    <xf numFmtId="0" fontId="10" fillId="2" borderId="4" xfId="0" applyFont="1" applyFill="1" applyBorder="1" applyAlignment="1">
      <alignment horizontal="center"/>
    </xf>
    <xf numFmtId="0" fontId="7" fillId="2" borderId="4" xfId="0" applyNumberFormat="1" applyFont="1" applyFill="1" applyBorder="1"/>
    <xf numFmtId="0" fontId="7" fillId="2" borderId="4" xfId="0" applyFont="1" applyFill="1" applyBorder="1" applyAlignment="1">
      <alignment horizontal="justify"/>
    </xf>
    <xf numFmtId="0" fontId="11" fillId="2" borderId="4" xfId="0" applyFont="1" applyFill="1" applyBorder="1" applyAlignment="1">
      <alignment horizontal="justify"/>
    </xf>
    <xf numFmtId="0" fontId="7" fillId="2" borderId="4" xfId="0" applyNumberFormat="1" applyFont="1" applyFill="1" applyBorder="1" applyAlignment="1">
      <alignment horizontal="right"/>
    </xf>
    <xf numFmtId="49" fontId="7" fillId="2" borderId="4" xfId="0" applyNumberFormat="1" applyFont="1" applyFill="1" applyBorder="1" applyAlignment="1">
      <alignment horizontal="justify"/>
    </xf>
    <xf numFmtId="0" fontId="7" fillId="2" borderId="4" xfId="0" applyNumberFormat="1" applyFont="1" applyFill="1" applyBorder="1" applyAlignment="1">
      <alignment horizontal="justify"/>
    </xf>
    <xf numFmtId="0" fontId="11" fillId="2" borderId="4" xfId="0" applyFont="1" applyFill="1" applyBorder="1" applyAlignment="1">
      <alignment horizontal="right"/>
    </xf>
    <xf numFmtId="49" fontId="11" fillId="2" borderId="4" xfId="0" applyNumberFormat="1" applyFont="1" applyFill="1" applyBorder="1" applyAlignment="1">
      <alignment horizontal="justify"/>
    </xf>
    <xf numFmtId="0" fontId="7" fillId="2" borderId="4" xfId="0" applyFont="1" applyFill="1" applyBorder="1" applyAlignment="1">
      <alignment horizontal="right"/>
    </xf>
    <xf numFmtId="0" fontId="15" fillId="2" borderId="4" xfId="0" applyFont="1" applyFill="1" applyBorder="1" applyAlignment="1">
      <alignment horizontal="justify"/>
    </xf>
    <xf numFmtId="49" fontId="0" fillId="2" borderId="4" xfId="0" applyNumberFormat="1" applyFill="1" applyBorder="1"/>
    <xf numFmtId="0" fontId="11" fillId="2" borderId="1" xfId="0" applyFont="1" applyFill="1" applyBorder="1" applyAlignment="1">
      <alignment horizontal="right"/>
    </xf>
    <xf numFmtId="0" fontId="3" fillId="2" borderId="4" xfId="0" applyFont="1" applyFill="1" applyBorder="1"/>
    <xf numFmtId="0" fontId="18" fillId="2" borderId="4" xfId="0" applyFont="1" applyFill="1" applyBorder="1"/>
    <xf numFmtId="0" fontId="19" fillId="2" borderId="4" xfId="0" applyFont="1" applyFill="1" applyBorder="1" applyAlignment="1">
      <alignment horizontal="left"/>
    </xf>
    <xf numFmtId="0" fontId="20" fillId="2" borderId="4" xfId="0" applyFont="1" applyFill="1" applyBorder="1" applyAlignment="1">
      <alignment horizontal="right"/>
    </xf>
    <xf numFmtId="0" fontId="21" fillId="2" borderId="4" xfId="0" applyFont="1" applyFill="1" applyBorder="1" applyAlignment="1">
      <alignment horizontal="right"/>
    </xf>
    <xf numFmtId="0" fontId="22" fillId="2" borderId="4" xfId="0" applyFont="1" applyFill="1" applyBorder="1" applyAlignment="1">
      <alignment horizontal="right"/>
    </xf>
    <xf numFmtId="0" fontId="17" fillId="2" borderId="4" xfId="0" applyFont="1" applyFill="1" applyBorder="1" applyAlignment="1">
      <alignment horizontal="justify"/>
    </xf>
    <xf numFmtId="0" fontId="11" fillId="2" borderId="4" xfId="0" applyNumberFormat="1" applyFont="1" applyFill="1" applyBorder="1" applyAlignment="1">
      <alignment horizontal="right" vertical="top"/>
    </xf>
    <xf numFmtId="0" fontId="19" fillId="2" borderId="4" xfId="0" applyFont="1" applyFill="1" applyBorder="1" applyAlignment="1">
      <alignment horizontal="left" vertical="top"/>
    </xf>
    <xf numFmtId="0" fontId="0" fillId="2" borderId="4" xfId="0" applyFill="1" applyBorder="1" applyAlignment="1">
      <alignment horizontal="justify" vertical="top" wrapText="1"/>
    </xf>
    <xf numFmtId="0" fontId="11" fillId="2" borderId="4" xfId="0" applyFont="1" applyFill="1" applyBorder="1" applyAlignment="1">
      <alignment horizontal="right" vertical="top"/>
    </xf>
    <xf numFmtId="0" fontId="23" fillId="2" borderId="4" xfId="0" applyFont="1" applyFill="1" applyBorder="1" applyAlignment="1">
      <alignment horizontal="justify" vertical="top" wrapText="1"/>
    </xf>
    <xf numFmtId="0" fontId="0" fillId="2" borderId="4" xfId="0" applyFill="1" applyBorder="1" applyAlignment="1">
      <alignment vertical="top" wrapText="1"/>
    </xf>
    <xf numFmtId="0" fontId="5" fillId="2" borderId="4" xfId="0" applyFont="1" applyFill="1" applyBorder="1" applyAlignment="1">
      <alignment horizontal="justify" vertical="top" wrapText="1"/>
    </xf>
    <xf numFmtId="0" fontId="0" fillId="2" borderId="4" xfId="0" applyFill="1" applyBorder="1" applyAlignment="1">
      <alignment horizontal="left" vertical="top" wrapText="1"/>
    </xf>
    <xf numFmtId="0" fontId="0" fillId="2" borderId="4" xfId="0" applyFill="1" applyBorder="1" applyAlignment="1">
      <alignment vertical="top"/>
    </xf>
    <xf numFmtId="0" fontId="5" fillId="2" borderId="4" xfId="0" applyFont="1" applyFill="1" applyBorder="1" applyAlignment="1">
      <alignment horizontal="justify" vertical="top"/>
    </xf>
    <xf numFmtId="0" fontId="17" fillId="2" borderId="4" xfId="0" applyFont="1" applyFill="1" applyBorder="1" applyAlignment="1">
      <alignment horizontal="justify" vertical="top" wrapText="1"/>
    </xf>
    <xf numFmtId="0" fontId="0" fillId="2" borderId="4" xfId="0" applyFill="1" applyBorder="1" applyAlignment="1">
      <alignment horizontal="justify" vertical="center" wrapText="1"/>
    </xf>
    <xf numFmtId="0" fontId="23" fillId="2" borderId="4" xfId="0" applyFont="1" applyFill="1" applyBorder="1" applyAlignment="1">
      <alignment horizontal="justify" vertical="center" wrapText="1"/>
    </xf>
    <xf numFmtId="0" fontId="11"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21" fillId="2" borderId="4" xfId="0" applyFont="1" applyFill="1" applyBorder="1" applyAlignment="1">
      <alignment horizontal="right" vertical="top" wrapText="1"/>
    </xf>
    <xf numFmtId="0" fontId="24" fillId="2" borderId="4" xfId="0" applyFont="1" applyFill="1" applyBorder="1" applyAlignment="1">
      <alignment horizontal="right" vertical="top" wrapText="1"/>
    </xf>
    <xf numFmtId="0" fontId="0" fillId="2" borderId="4" xfId="0" applyFill="1" applyBorder="1" applyAlignment="1">
      <alignment vertical="center" wrapText="1"/>
    </xf>
    <xf numFmtId="0" fontId="5" fillId="2" borderId="4" xfId="0" applyFont="1" applyFill="1" applyBorder="1" applyAlignment="1">
      <alignment horizontal="justify" vertical="center" wrapText="1"/>
    </xf>
    <xf numFmtId="0" fontId="25" fillId="2" borderId="4" xfId="0" applyFont="1" applyFill="1" applyBorder="1" applyAlignment="1">
      <alignment horizontal="right" vertical="top" wrapText="1"/>
    </xf>
    <xf numFmtId="0" fontId="11" fillId="2" borderId="4" xfId="0" applyFont="1" applyFill="1" applyBorder="1" applyAlignment="1">
      <alignment horizontal="left" vertical="top" wrapText="1"/>
    </xf>
    <xf numFmtId="0" fontId="5" fillId="2" borderId="4" xfId="0" applyFont="1" applyFill="1" applyBorder="1" applyAlignment="1">
      <alignment horizontal="right" vertical="top" wrapText="1"/>
    </xf>
    <xf numFmtId="0" fontId="11" fillId="2" borderId="4" xfId="0" applyFont="1" applyFill="1" applyBorder="1" applyAlignment="1">
      <alignment horizontal="right" vertical="top" wrapText="1"/>
    </xf>
    <xf numFmtId="0" fontId="0" fillId="2" borderId="4" xfId="0" applyNumberFormat="1" applyFill="1" applyBorder="1" applyAlignment="1">
      <alignment vertical="top"/>
    </xf>
    <xf numFmtId="0" fontId="11" fillId="2" borderId="4" xfId="0" applyFont="1" applyFill="1" applyBorder="1"/>
    <xf numFmtId="0" fontId="26" fillId="2" borderId="4" xfId="0" applyFont="1" applyFill="1" applyBorder="1" applyAlignment="1">
      <alignment horizontal="left"/>
    </xf>
    <xf numFmtId="0" fontId="26" fillId="2" borderId="4" xfId="0" applyFont="1" applyFill="1" applyBorder="1" applyAlignment="1">
      <alignment horizontal="center"/>
    </xf>
    <xf numFmtId="3" fontId="27" fillId="2" borderId="4" xfId="0" applyNumberFormat="1" applyFont="1" applyFill="1" applyBorder="1"/>
    <xf numFmtId="3" fontId="28" fillId="2" borderId="4" xfId="0" applyNumberFormat="1" applyFont="1" applyFill="1" applyBorder="1"/>
    <xf numFmtId="0" fontId="11" fillId="2" borderId="4" xfId="0" applyFont="1" applyFill="1" applyBorder="1" applyAlignment="1">
      <alignment horizontal="justify" vertical="center" wrapText="1"/>
    </xf>
    <xf numFmtId="0" fontId="29" fillId="2" borderId="4" xfId="0" applyFont="1" applyFill="1" applyBorder="1"/>
    <xf numFmtId="0" fontId="22" fillId="2" borderId="4" xfId="0" applyFont="1" applyFill="1" applyBorder="1" applyAlignment="1">
      <alignment horizontal="right" vertical="top" wrapText="1"/>
    </xf>
    <xf numFmtId="0" fontId="11" fillId="2" borderId="4" xfId="0" applyFont="1" applyFill="1" applyBorder="1" applyAlignment="1">
      <alignment horizontal="left"/>
    </xf>
    <xf numFmtId="0" fontId="11" fillId="2" borderId="4" xfId="0" applyFont="1" applyFill="1" applyBorder="1" applyAlignment="1">
      <alignment horizontal="justify" vertical="top"/>
    </xf>
    <xf numFmtId="49" fontId="0" fillId="2" borderId="4" xfId="0" applyNumberFormat="1" applyFill="1" applyBorder="1" applyAlignment="1">
      <alignment vertical="top"/>
    </xf>
    <xf numFmtId="0" fontId="11" fillId="2" borderId="4" xfId="0" applyFont="1" applyFill="1" applyBorder="1" applyAlignment="1">
      <alignment horizontal="center"/>
    </xf>
    <xf numFmtId="0" fontId="15" fillId="2" borderId="4" xfId="0" applyFont="1" applyFill="1" applyBorder="1" applyAlignment="1">
      <alignment horizontal="left"/>
    </xf>
    <xf numFmtId="0" fontId="31" fillId="2" borderId="5" xfId="0" applyFont="1" applyFill="1" applyBorder="1"/>
    <xf numFmtId="0" fontId="11" fillId="2" borderId="6" xfId="0" applyFont="1" applyFill="1" applyBorder="1" applyAlignment="1">
      <alignment horizontal="justify"/>
    </xf>
    <xf numFmtId="49" fontId="32" fillId="3" borderId="12" xfId="0" applyNumberFormat="1" applyFont="1" applyFill="1" applyBorder="1" applyAlignment="1">
      <alignment horizontal="center" vertical="center" wrapText="1"/>
    </xf>
    <xf numFmtId="49" fontId="32" fillId="3" borderId="12" xfId="0" applyNumberFormat="1" applyFont="1" applyFill="1" applyBorder="1" applyAlignment="1">
      <alignment horizontal="left" vertical="center" wrapText="1"/>
    </xf>
    <xf numFmtId="49" fontId="31" fillId="2" borderId="12" xfId="0" applyNumberFormat="1" applyFont="1" applyFill="1" applyBorder="1" applyAlignment="1">
      <alignment horizontal="center" vertical="center"/>
    </xf>
    <xf numFmtId="49" fontId="32" fillId="2" borderId="12"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49" fontId="31" fillId="2" borderId="7" xfId="0" applyNumberFormat="1" applyFont="1" applyFill="1" applyBorder="1" applyAlignment="1">
      <alignment horizontal="center" vertical="center"/>
    </xf>
    <xf numFmtId="49" fontId="31" fillId="2" borderId="17" xfId="0" applyNumberFormat="1" applyFont="1" applyFill="1" applyBorder="1" applyAlignment="1">
      <alignment horizontal="center" vertical="center"/>
    </xf>
    <xf numFmtId="49" fontId="31" fillId="2" borderId="18" xfId="0" applyNumberFormat="1" applyFont="1" applyFill="1" applyBorder="1" applyAlignment="1">
      <alignment horizontal="center" vertical="center"/>
    </xf>
    <xf numFmtId="49" fontId="31" fillId="2" borderId="4" xfId="0" applyNumberFormat="1" applyFont="1" applyFill="1" applyBorder="1" applyAlignment="1">
      <alignment horizontal="center" vertical="center"/>
    </xf>
    <xf numFmtId="0" fontId="15" fillId="2" borderId="17" xfId="0" applyFont="1" applyFill="1" applyBorder="1" applyAlignment="1">
      <alignment horizontal="left"/>
    </xf>
    <xf numFmtId="0" fontId="0" fillId="2" borderId="3" xfId="0" applyFill="1" applyBorder="1" applyAlignment="1">
      <alignment horizontal="right"/>
    </xf>
    <xf numFmtId="0" fontId="2" fillId="2" borderId="4" xfId="0" applyFont="1" applyFill="1" applyBorder="1" applyAlignment="1">
      <alignment horizontal="right"/>
    </xf>
    <xf numFmtId="0" fontId="34" fillId="2" borderId="4" xfId="0" applyFont="1" applyFill="1" applyBorder="1"/>
    <xf numFmtId="0" fontId="20" fillId="2" borderId="4" xfId="0" applyFont="1" applyFill="1" applyBorder="1"/>
    <xf numFmtId="0" fontId="0" fillId="2" borderId="4" xfId="0" applyFill="1" applyBorder="1" applyAlignment="1">
      <alignment horizontal="center"/>
    </xf>
    <xf numFmtId="0" fontId="15" fillId="2" borderId="4" xfId="0" applyFont="1" applyFill="1" applyBorder="1" applyAlignment="1">
      <alignment horizontal="justify" vertical="center" wrapText="1"/>
    </xf>
    <xf numFmtId="0" fontId="15" fillId="2" borderId="5" xfId="0" applyFont="1" applyFill="1" applyBorder="1" applyAlignment="1">
      <alignment horizontal="justify" vertical="center" wrapText="1"/>
    </xf>
    <xf numFmtId="0" fontId="0" fillId="2" borderId="5" xfId="0" applyFill="1" applyBorder="1"/>
    <xf numFmtId="0" fontId="15" fillId="2" borderId="6" xfId="0" applyFont="1" applyFill="1" applyBorder="1" applyAlignment="1">
      <alignment horizontal="justify"/>
    </xf>
    <xf numFmtId="49" fontId="11" fillId="3" borderId="12" xfId="0" applyNumberFormat="1" applyFont="1" applyFill="1" applyBorder="1" applyAlignment="1">
      <alignment horizontal="center" vertical="center" wrapText="1"/>
    </xf>
    <xf numFmtId="49" fontId="15" fillId="2" borderId="12"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49" fontId="11" fillId="2" borderId="12" xfId="0" applyNumberFormat="1"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164" fontId="15" fillId="2" borderId="18"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1" fontId="11" fillId="2" borderId="12" xfId="0" applyNumberFormat="1" applyFont="1" applyFill="1" applyBorder="1" applyAlignment="1">
      <alignment horizontal="center" vertical="center" wrapText="1"/>
    </xf>
    <xf numFmtId="1" fontId="11" fillId="2" borderId="12" xfId="0" applyNumberFormat="1" applyFont="1" applyFill="1" applyBorder="1" applyAlignment="1">
      <alignment horizontal="right" vertical="center" wrapText="1"/>
    </xf>
    <xf numFmtId="0" fontId="15" fillId="2" borderId="17" xfId="0" applyFont="1" applyFill="1" applyBorder="1"/>
    <xf numFmtId="49" fontId="15" fillId="2" borderId="17" xfId="0" applyNumberFormat="1" applyFont="1" applyFill="1" applyBorder="1"/>
    <xf numFmtId="0" fontId="15" fillId="2" borderId="4" xfId="0" applyFont="1" applyFill="1" applyBorder="1"/>
    <xf numFmtId="49" fontId="15" fillId="2" borderId="4" xfId="0" applyNumberFormat="1" applyFont="1" applyFill="1" applyBorder="1"/>
    <xf numFmtId="0" fontId="34" fillId="2" borderId="2" xfId="0" applyFont="1" applyFill="1" applyBorder="1"/>
    <xf numFmtId="0" fontId="34" fillId="2" borderId="4" xfId="0" applyFont="1" applyFill="1" applyBorder="1" applyAlignment="1">
      <alignment horizontal="justify"/>
    </xf>
    <xf numFmtId="0" fontId="15" fillId="2" borderId="4" xfId="0" applyFont="1" applyFill="1" applyBorder="1" applyAlignment="1">
      <alignment vertical="top" wrapText="1"/>
    </xf>
    <xf numFmtId="0" fontId="15" fillId="2" borderId="5" xfId="0" applyFont="1" applyFill="1" applyBorder="1"/>
    <xf numFmtId="0" fontId="11" fillId="2" borderId="6" xfId="0" applyFont="1" applyFill="1" applyBorder="1"/>
    <xf numFmtId="49" fontId="26" fillId="3" borderId="13" xfId="0" applyNumberFormat="1" applyFont="1" applyFill="1" applyBorder="1" applyAlignment="1">
      <alignment horizontal="left" vertical="center"/>
    </xf>
    <xf numFmtId="49" fontId="11" fillId="3" borderId="9" xfId="0" applyNumberFormat="1" applyFont="1" applyFill="1" applyBorder="1" applyAlignment="1">
      <alignment horizontal="center" vertical="center"/>
    </xf>
    <xf numFmtId="49" fontId="11" fillId="3" borderId="10" xfId="0" applyNumberFormat="1" applyFont="1" applyFill="1" applyBorder="1" applyAlignment="1">
      <alignment horizontal="center" vertical="center"/>
    </xf>
    <xf numFmtId="49" fontId="11" fillId="3" borderId="11" xfId="0" applyNumberFormat="1" applyFont="1" applyFill="1" applyBorder="1" applyAlignment="1">
      <alignment horizontal="center" vertical="center"/>
    </xf>
    <xf numFmtId="0" fontId="11" fillId="2" borderId="18" xfId="0" applyFont="1" applyFill="1" applyBorder="1" applyAlignment="1">
      <alignment horizontal="left" vertical="top" wrapText="1"/>
    </xf>
    <xf numFmtId="0" fontId="11" fillId="2" borderId="6" xfId="0" applyFont="1" applyFill="1" applyBorder="1" applyAlignment="1">
      <alignment horizontal="left" vertical="top" wrapText="1"/>
    </xf>
    <xf numFmtId="49" fontId="26" fillId="3" borderId="16" xfId="0" applyNumberFormat="1" applyFont="1" applyFill="1" applyBorder="1" applyAlignment="1">
      <alignment horizontal="left" vertical="center"/>
    </xf>
    <xf numFmtId="49" fontId="11" fillId="3" borderId="12" xfId="0" applyNumberFormat="1" applyFont="1" applyFill="1" applyBorder="1" applyAlignment="1">
      <alignment horizontal="center" vertical="center"/>
    </xf>
    <xf numFmtId="0" fontId="0" fillId="2" borderId="6" xfId="0" applyFill="1" applyBorder="1"/>
    <xf numFmtId="49" fontId="11" fillId="3" borderId="13" xfId="0" applyNumberFormat="1" applyFont="1" applyFill="1" applyBorder="1" applyAlignment="1">
      <alignment horizontal="center" vertical="center"/>
    </xf>
    <xf numFmtId="49" fontId="15" fillId="2" borderId="13" xfId="0" applyNumberFormat="1" applyFont="1" applyFill="1" applyBorder="1" applyAlignment="1">
      <alignment horizontal="center" vertical="center"/>
    </xf>
    <xf numFmtId="2" fontId="15" fillId="2" borderId="13" xfId="0" applyNumberFormat="1" applyFont="1" applyFill="1" applyBorder="1" applyAlignment="1">
      <alignment horizontal="center" vertical="top" wrapText="1"/>
    </xf>
    <xf numFmtId="49" fontId="11" fillId="3" borderId="19" xfId="0" applyNumberFormat="1" applyFont="1" applyFill="1" applyBorder="1" applyAlignment="1">
      <alignment horizontal="center" vertical="center"/>
    </xf>
    <xf numFmtId="2" fontId="15" fillId="2" borderId="19" xfId="0" applyNumberFormat="1" applyFont="1" applyFill="1" applyBorder="1" applyAlignment="1">
      <alignment horizontal="center" vertical="top" wrapText="1"/>
    </xf>
    <xf numFmtId="49" fontId="11" fillId="3" borderId="16" xfId="0" applyNumberFormat="1" applyFont="1" applyFill="1" applyBorder="1" applyAlignment="1">
      <alignment horizontal="center" vertical="center"/>
    </xf>
    <xf numFmtId="2" fontId="15" fillId="2" borderId="16"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center"/>
    </xf>
    <xf numFmtId="2" fontId="11" fillId="2" borderId="12"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2" fontId="15" fillId="2" borderId="12" xfId="0" applyNumberFormat="1" applyFont="1" applyFill="1" applyBorder="1" applyAlignment="1">
      <alignment horizontal="center" vertical="top" wrapText="1"/>
    </xf>
    <xf numFmtId="49" fontId="11" fillId="2" borderId="4" xfId="0" applyNumberFormat="1" applyFont="1" applyFill="1" applyBorder="1" applyAlignment="1">
      <alignment horizontal="left"/>
    </xf>
    <xf numFmtId="1" fontId="15" fillId="2" borderId="18" xfId="0" applyNumberFormat="1" applyFont="1" applyFill="1" applyBorder="1" applyAlignment="1">
      <alignment horizontal="center" vertical="top" wrapText="1"/>
    </xf>
    <xf numFmtId="1" fontId="15" fillId="2" borderId="4" xfId="0" applyNumberFormat="1" applyFont="1" applyFill="1" applyBorder="1" applyAlignment="1">
      <alignment horizontal="center"/>
    </xf>
    <xf numFmtId="1" fontId="15" fillId="2" borderId="6" xfId="0" applyNumberFormat="1" applyFont="1" applyFill="1" applyBorder="1" applyAlignment="1">
      <alignment horizontal="center"/>
    </xf>
    <xf numFmtId="0" fontId="15" fillId="2" borderId="19" xfId="0" applyFont="1" applyFill="1" applyBorder="1" applyAlignment="1">
      <alignment horizontal="justify"/>
    </xf>
    <xf numFmtId="2" fontId="15" fillId="2" borderId="18" xfId="0" applyNumberFormat="1" applyFont="1" applyFill="1" applyBorder="1" applyAlignment="1">
      <alignment horizontal="center"/>
    </xf>
    <xf numFmtId="2" fontId="15" fillId="2" borderId="4" xfId="0" applyNumberFormat="1" applyFont="1" applyFill="1" applyBorder="1" applyAlignment="1">
      <alignment horizontal="center"/>
    </xf>
    <xf numFmtId="2" fontId="15" fillId="2" borderId="6" xfId="0" applyNumberFormat="1" applyFont="1" applyFill="1" applyBorder="1" applyAlignment="1">
      <alignment horizontal="center"/>
    </xf>
    <xf numFmtId="49" fontId="7" fillId="2" borderId="6" xfId="0" applyNumberFormat="1" applyFont="1" applyFill="1" applyBorder="1" applyAlignment="1">
      <alignment horizontal="center" vertical="top" wrapText="1"/>
    </xf>
    <xf numFmtId="49" fontId="7" fillId="2" borderId="19" xfId="0" applyNumberFormat="1" applyFont="1" applyFill="1" applyBorder="1" applyAlignment="1">
      <alignment horizontal="center"/>
    </xf>
    <xf numFmtId="0" fontId="15" fillId="2" borderId="4" xfId="0" applyFont="1" applyFill="1" applyBorder="1" applyAlignment="1">
      <alignment horizontal="center"/>
    </xf>
    <xf numFmtId="165" fontId="0" fillId="2" borderId="18" xfId="0" applyNumberFormat="1" applyFill="1" applyBorder="1" applyAlignment="1">
      <alignment horizontal="center"/>
    </xf>
    <xf numFmtId="165" fontId="0" fillId="2" borderId="4" xfId="0" applyNumberFormat="1" applyFill="1" applyBorder="1" applyAlignment="1">
      <alignment horizontal="center"/>
    </xf>
    <xf numFmtId="165" fontId="0" fillId="2" borderId="6" xfId="0" applyNumberFormat="1" applyFill="1" applyBorder="1" applyAlignment="1">
      <alignment horizontal="center"/>
    </xf>
    <xf numFmtId="0" fontId="0" fillId="2" borderId="18" xfId="0" applyFill="1" applyBorder="1"/>
    <xf numFmtId="0" fontId="15" fillId="2" borderId="4" xfId="0" applyFont="1" applyFill="1" applyBorder="1" applyAlignment="1">
      <alignment horizontal="left" vertical="top" wrapText="1"/>
    </xf>
    <xf numFmtId="49" fontId="11" fillId="2" borderId="6" xfId="0" applyNumberFormat="1" applyFont="1" applyFill="1" applyBorder="1" applyAlignment="1">
      <alignment horizontal="left"/>
    </xf>
    <xf numFmtId="0" fontId="15" fillId="2" borderId="4" xfId="0" applyFont="1" applyFill="1" applyBorder="1" applyAlignment="1">
      <alignment horizontal="left" vertical="center" wrapText="1"/>
    </xf>
    <xf numFmtId="0" fontId="35" fillId="2" borderId="4" xfId="0" applyFont="1" applyFill="1" applyBorder="1" applyAlignment="1">
      <alignment horizontal="justify" vertical="center"/>
    </xf>
    <xf numFmtId="0" fontId="0" fillId="2" borderId="4" xfId="0" applyFill="1" applyBorder="1" applyAlignment="1">
      <alignment horizontal="left"/>
    </xf>
    <xf numFmtId="49" fontId="36" fillId="2" borderId="4" xfId="0" applyNumberFormat="1" applyFont="1" applyFill="1" applyBorder="1" applyAlignment="1">
      <alignment horizontal="left"/>
    </xf>
    <xf numFmtId="0" fontId="36" fillId="2" borderId="4" xfId="0" applyFont="1" applyFill="1" applyBorder="1" applyAlignment="1">
      <alignment horizontal="justify"/>
    </xf>
    <xf numFmtId="49" fontId="11" fillId="2" borderId="4" xfId="0" applyNumberFormat="1" applyFont="1" applyFill="1" applyBorder="1"/>
    <xf numFmtId="49" fontId="11" fillId="2" borderId="4" xfId="0" applyNumberFormat="1" applyFont="1" applyFill="1" applyBorder="1" applyAlignment="1">
      <alignment horizontal="center"/>
    </xf>
    <xf numFmtId="49" fontId="11" fillId="2" borderId="6" xfId="0" applyNumberFormat="1" applyFont="1" applyFill="1" applyBorder="1"/>
    <xf numFmtId="2" fontId="11" fillId="2" borderId="18" xfId="0" applyNumberFormat="1" applyFont="1" applyFill="1" applyBorder="1" applyAlignment="1">
      <alignment horizontal="center"/>
    </xf>
    <xf numFmtId="2" fontId="11" fillId="2" borderId="4" xfId="0" applyNumberFormat="1" applyFont="1" applyFill="1" applyBorder="1" applyAlignment="1">
      <alignment horizontal="center"/>
    </xf>
    <xf numFmtId="2" fontId="11" fillId="2" borderId="6" xfId="0" applyNumberFormat="1" applyFont="1" applyFill="1" applyBorder="1" applyAlignment="1">
      <alignment horizontal="center"/>
    </xf>
    <xf numFmtId="0" fontId="11" fillId="2" borderId="18" xfId="0" applyFont="1" applyFill="1" applyBorder="1"/>
    <xf numFmtId="49" fontId="11" fillId="2" borderId="6" xfId="0" applyNumberFormat="1" applyFont="1" applyFill="1" applyBorder="1" applyAlignment="1">
      <alignment horizontal="center"/>
    </xf>
    <xf numFmtId="165" fontId="11" fillId="2" borderId="18" xfId="0" applyNumberFormat="1" applyFont="1" applyFill="1" applyBorder="1" applyAlignment="1">
      <alignment horizontal="center"/>
    </xf>
    <xf numFmtId="165" fontId="11" fillId="2" borderId="4" xfId="0" applyNumberFormat="1" applyFont="1" applyFill="1" applyBorder="1" applyAlignment="1">
      <alignment horizontal="center"/>
    </xf>
    <xf numFmtId="165" fontId="11" fillId="2" borderId="6" xfId="0" applyNumberFormat="1" applyFont="1" applyFill="1" applyBorder="1" applyAlignment="1">
      <alignment horizontal="center"/>
    </xf>
    <xf numFmtId="0" fontId="11" fillId="2" borderId="4" xfId="0" applyFont="1" applyFill="1" applyBorder="1" applyAlignment="1">
      <alignment horizontal="center" vertical="center" wrapText="1"/>
    </xf>
    <xf numFmtId="0" fontId="0" fillId="0" borderId="2" xfId="0" applyBorder="1"/>
    <xf numFmtId="0" fontId="0" fillId="0" borderId="4" xfId="0" applyBorder="1"/>
    <xf numFmtId="0" fontId="27" fillId="2" borderId="4" xfId="0" applyFont="1" applyFill="1" applyBorder="1"/>
    <xf numFmtId="0" fontId="27" fillId="2" borderId="4" xfId="0" applyFont="1" applyFill="1" applyBorder="1" applyAlignment="1">
      <alignment horizontal="center"/>
    </xf>
    <xf numFmtId="0" fontId="37"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0" fillId="0" borderId="4" xfId="0" applyNumberFormat="1" applyBorder="1" applyAlignment="1">
      <alignment horizontal="center"/>
    </xf>
    <xf numFmtId="3" fontId="0" fillId="0" borderId="4" xfId="0" applyNumberFormat="1" applyBorder="1" applyAlignment="1">
      <alignment horizontal="center"/>
    </xf>
    <xf numFmtId="1" fontId="0" fillId="0" borderId="4" xfId="0" applyNumberFormat="1" applyBorder="1"/>
    <xf numFmtId="2" fontId="0" fillId="0" borderId="4" xfId="0" applyNumberFormat="1" applyBorder="1"/>
    <xf numFmtId="0" fontId="38" fillId="2" borderId="4" xfId="0" applyFont="1" applyFill="1" applyBorder="1" applyAlignment="1">
      <alignment horizontal="left"/>
    </xf>
    <xf numFmtId="0" fontId="34" fillId="0" borderId="2" xfId="0" applyFont="1" applyBorder="1"/>
    <xf numFmtId="0" fontId="34" fillId="0" borderId="4" xfId="0" applyFont="1" applyBorder="1"/>
    <xf numFmtId="0" fontId="34" fillId="0" borderId="4" xfId="0" applyFont="1" applyBorder="1" applyAlignment="1">
      <alignment horizontal="justify"/>
    </xf>
    <xf numFmtId="0" fontId="11" fillId="2" borderId="4" xfId="0" applyFont="1" applyFill="1" applyBorder="1" applyAlignment="1">
      <alignment horizontal="left" wrapText="1"/>
    </xf>
    <xf numFmtId="0" fontId="35" fillId="2" borderId="4" xfId="0" applyFont="1" applyFill="1" applyBorder="1" applyAlignment="1">
      <alignment horizontal="justify" vertical="center" wrapText="1"/>
    </xf>
    <xf numFmtId="166" fontId="0" fillId="2" borderId="4" xfId="0" applyNumberFormat="1" applyFill="1" applyBorder="1"/>
    <xf numFmtId="166" fontId="39" fillId="2" borderId="4" xfId="0" applyNumberFormat="1" applyFont="1" applyFill="1" applyBorder="1" applyAlignment="1">
      <alignment horizontal="left" vertical="top" wrapText="1"/>
    </xf>
    <xf numFmtId="0" fontId="39" fillId="2" borderId="4" xfId="0" applyFont="1" applyFill="1" applyBorder="1" applyAlignment="1">
      <alignment horizontal="justify"/>
    </xf>
    <xf numFmtId="166" fontId="39" fillId="2" borderId="4" xfId="0" applyNumberFormat="1" applyFont="1" applyFill="1" applyBorder="1" applyAlignment="1">
      <alignment horizontal="center" vertical="top" wrapText="1"/>
    </xf>
    <xf numFmtId="166" fontId="39" fillId="2" borderId="6" xfId="0" applyNumberFormat="1" applyFont="1" applyFill="1" applyBorder="1" applyAlignment="1">
      <alignment horizontal="center" vertical="top" wrapText="1"/>
    </xf>
    <xf numFmtId="166" fontId="15" fillId="2" borderId="19" xfId="0" applyNumberFormat="1" applyFont="1" applyFill="1" applyBorder="1" applyAlignment="1">
      <alignment vertical="top" wrapText="1"/>
    </xf>
    <xf numFmtId="49" fontId="0" fillId="2" borderId="6" xfId="0" applyNumberFormat="1" applyFill="1" applyBorder="1" applyAlignment="1">
      <alignment horizontal="right"/>
    </xf>
    <xf numFmtId="167" fontId="15" fillId="2" borderId="18" xfId="0" applyNumberFormat="1" applyFont="1" applyFill="1" applyBorder="1" applyAlignment="1">
      <alignment horizontal="center" vertical="center" wrapText="1"/>
    </xf>
    <xf numFmtId="167" fontId="15" fillId="2" borderId="4" xfId="0" applyNumberFormat="1" applyFont="1" applyFill="1" applyBorder="1" applyAlignment="1">
      <alignment horizontal="center" vertical="center" wrapText="1"/>
    </xf>
    <xf numFmtId="167" fontId="15" fillId="2" borderId="6" xfId="0" applyNumberFormat="1" applyFont="1" applyFill="1" applyBorder="1" applyAlignment="1">
      <alignment horizontal="center" vertical="center" wrapText="1"/>
    </xf>
    <xf numFmtId="166" fontId="15" fillId="2" borderId="19" xfId="0" applyNumberFormat="1" applyFont="1" applyFill="1" applyBorder="1" applyAlignment="1">
      <alignment horizontal="center" vertical="center" wrapText="1"/>
    </xf>
    <xf numFmtId="166" fontId="15" fillId="2" borderId="19" xfId="0" applyNumberFormat="1" applyFont="1" applyFill="1" applyBorder="1" applyAlignment="1">
      <alignment vertical="center" wrapText="1"/>
    </xf>
    <xf numFmtId="166" fontId="15" fillId="2" borderId="4" xfId="0" applyNumberFormat="1" applyFont="1" applyFill="1" applyBorder="1" applyAlignment="1">
      <alignment horizontal="center" vertical="center" wrapText="1"/>
    </xf>
    <xf numFmtId="166" fontId="15" fillId="2" borderId="6" xfId="0" applyNumberFormat="1" applyFont="1" applyFill="1" applyBorder="1" applyAlignment="1">
      <alignment horizontal="center" vertical="center" wrapText="1"/>
    </xf>
    <xf numFmtId="166" fontId="15" fillId="2" borderId="4" xfId="0" applyNumberFormat="1" applyFont="1" applyFill="1" applyBorder="1" applyAlignment="1">
      <alignment horizontal="left" vertical="top" wrapText="1"/>
    </xf>
    <xf numFmtId="49" fontId="35" fillId="2" borderId="4" xfId="0" applyNumberFormat="1" applyFont="1" applyFill="1" applyBorder="1" applyAlignment="1">
      <alignment horizontal="justify" vertical="top" wrapText="1"/>
    </xf>
    <xf numFmtId="0" fontId="0" fillId="2" borderId="4" xfId="0" applyNumberFormat="1" applyFill="1" applyBorder="1" applyAlignment="1">
      <alignment horizontal="right"/>
    </xf>
    <xf numFmtId="0" fontId="35" fillId="2" borderId="4" xfId="0" applyFont="1" applyFill="1" applyBorder="1" applyAlignment="1">
      <alignment horizontal="justify" vertical="top" wrapText="1"/>
    </xf>
    <xf numFmtId="168" fontId="0" fillId="2" borderId="4" xfId="0" applyNumberFormat="1" applyFill="1" applyBorder="1" applyAlignment="1">
      <alignment horizontal="right"/>
    </xf>
    <xf numFmtId="168" fontId="0" fillId="2" borderId="5" xfId="0" applyNumberFormat="1" applyFill="1" applyBorder="1" applyAlignment="1">
      <alignment horizontal="right"/>
    </xf>
    <xf numFmtId="1" fontId="35" fillId="2" borderId="17" xfId="0" applyNumberFormat="1" applyFont="1" applyFill="1" applyBorder="1" applyAlignment="1">
      <alignment horizontal="right" vertical="top" wrapText="1"/>
    </xf>
    <xf numFmtId="49" fontId="2" fillId="0" borderId="4" xfId="0" applyNumberFormat="1" applyFont="1" applyBorder="1" applyAlignment="1">
      <alignment horizontal="right"/>
    </xf>
    <xf numFmtId="0" fontId="40" fillId="2" borderId="4" xfId="0" applyFont="1" applyFill="1" applyBorder="1"/>
    <xf numFmtId="0" fontId="15" fillId="0" borderId="4" xfId="0" applyFont="1" applyBorder="1"/>
    <xf numFmtId="0" fontId="11" fillId="0" borderId="4" xfId="0" applyFont="1" applyBorder="1"/>
    <xf numFmtId="165" fontId="11" fillId="2" borderId="4" xfId="0" applyNumberFormat="1" applyFont="1" applyFill="1" applyBorder="1"/>
    <xf numFmtId="0" fontId="35" fillId="0" borderId="4" xfId="0" applyFont="1" applyBorder="1" applyAlignment="1">
      <alignment horizontal="justify"/>
    </xf>
    <xf numFmtId="49" fontId="41" fillId="2" borderId="4" xfId="0" applyNumberFormat="1" applyFont="1" applyFill="1" applyBorder="1" applyAlignment="1">
      <alignment horizontal="center"/>
    </xf>
    <xf numFmtId="165" fontId="11" fillId="2" borderId="19" xfId="0" applyNumberFormat="1" applyFont="1" applyFill="1" applyBorder="1" applyAlignment="1">
      <alignment horizontal="center"/>
    </xf>
    <xf numFmtId="2" fontId="11" fillId="2" borderId="19" xfId="0" applyNumberFormat="1" applyFont="1" applyFill="1" applyBorder="1" applyAlignment="1">
      <alignment horizontal="center"/>
    </xf>
    <xf numFmtId="168" fontId="11" fillId="2" borderId="19" xfId="0" applyNumberFormat="1" applyFont="1" applyFill="1" applyBorder="1" applyAlignment="1">
      <alignment horizontal="center"/>
    </xf>
    <xf numFmtId="0" fontId="35" fillId="0" borderId="18" xfId="0" applyFont="1" applyBorder="1" applyAlignment="1">
      <alignment horizontal="justify"/>
    </xf>
    <xf numFmtId="0" fontId="35" fillId="2" borderId="4" xfId="0" applyFont="1" applyFill="1" applyBorder="1"/>
    <xf numFmtId="3" fontId="11" fillId="2" borderId="4" xfId="0" applyNumberFormat="1" applyFont="1" applyFill="1" applyBorder="1" applyAlignment="1">
      <alignment horizontal="left" vertical="top" wrapText="1"/>
    </xf>
    <xf numFmtId="0" fontId="11" fillId="0" borderId="4" xfId="0" applyFont="1" applyBorder="1" applyAlignment="1">
      <alignment horizontal="center"/>
    </xf>
    <xf numFmtId="1" fontId="11" fillId="2" borderId="4" xfId="0" applyNumberFormat="1" applyFont="1" applyFill="1" applyBorder="1"/>
    <xf numFmtId="1" fontId="11" fillId="0" borderId="4" xfId="0" applyNumberFormat="1" applyFont="1" applyBorder="1" applyAlignment="1">
      <alignment horizontal="right"/>
    </xf>
    <xf numFmtId="10" fontId="11" fillId="2" borderId="4" xfId="0" applyNumberFormat="1" applyFont="1" applyFill="1" applyBorder="1"/>
    <xf numFmtId="10" fontId="11" fillId="0" borderId="4" xfId="0" applyNumberFormat="1" applyFont="1" applyBorder="1"/>
    <xf numFmtId="169" fontId="11" fillId="2" borderId="4" xfId="0" applyNumberFormat="1" applyFont="1" applyFill="1" applyBorder="1" applyAlignment="1">
      <alignment horizontal="right" vertical="top" wrapText="1"/>
    </xf>
    <xf numFmtId="0" fontId="35" fillId="2" borderId="5" xfId="0" applyFont="1" applyFill="1" applyBorder="1" applyAlignment="1">
      <alignment horizontal="justify" vertical="center" wrapText="1"/>
    </xf>
    <xf numFmtId="0" fontId="35" fillId="2" borderId="6" xfId="0" applyFont="1" applyFill="1" applyBorder="1" applyAlignment="1">
      <alignment horizontal="justify" vertical="center" wrapText="1"/>
    </xf>
    <xf numFmtId="0" fontId="11" fillId="3" borderId="13" xfId="0" applyFont="1" applyFill="1" applyBorder="1" applyAlignment="1">
      <alignment vertical="center"/>
    </xf>
    <xf numFmtId="0" fontId="35" fillId="2" borderId="18" xfId="0" applyFont="1" applyFill="1" applyBorder="1" applyAlignment="1">
      <alignment horizontal="justify" vertical="center" wrapText="1"/>
    </xf>
    <xf numFmtId="49" fontId="11" fillId="3" borderId="16" xfId="0" applyNumberFormat="1" applyFont="1" applyFill="1" applyBorder="1" applyAlignment="1">
      <alignment vertical="center"/>
    </xf>
    <xf numFmtId="49" fontId="11" fillId="3" borderId="13" xfId="0" applyNumberFormat="1" applyFont="1" applyFill="1" applyBorder="1" applyAlignment="1">
      <alignment vertical="center"/>
    </xf>
    <xf numFmtId="168" fontId="15" fillId="2" borderId="7" xfId="0" applyNumberFormat="1" applyFont="1" applyFill="1" applyBorder="1" applyAlignment="1">
      <alignment horizontal="center" vertical="center"/>
    </xf>
    <xf numFmtId="168" fontId="15" fillId="2" borderId="17" xfId="0" applyNumberFormat="1" applyFont="1" applyFill="1" applyBorder="1" applyAlignment="1">
      <alignment horizontal="center" vertical="center"/>
    </xf>
    <xf numFmtId="168" fontId="15" fillId="2" borderId="8" xfId="0" applyNumberFormat="1" applyFont="1" applyFill="1" applyBorder="1" applyAlignment="1">
      <alignment horizontal="right" vertical="center"/>
    </xf>
    <xf numFmtId="168" fontId="15" fillId="2" borderId="13" xfId="0" applyNumberFormat="1" applyFont="1" applyFill="1" applyBorder="1" applyAlignment="1">
      <alignment horizontal="center" vertical="center"/>
    </xf>
    <xf numFmtId="49" fontId="11" fillId="3" borderId="19" xfId="0" applyNumberFormat="1" applyFont="1" applyFill="1" applyBorder="1" applyAlignment="1">
      <alignment vertical="center"/>
    </xf>
    <xf numFmtId="168" fontId="15" fillId="2" borderId="18" xfId="0" applyNumberFormat="1" applyFont="1" applyFill="1" applyBorder="1" applyAlignment="1">
      <alignment horizontal="center" vertical="center"/>
    </xf>
    <xf numFmtId="168" fontId="15" fillId="2" borderId="4" xfId="0" applyNumberFormat="1" applyFont="1" applyFill="1" applyBorder="1" applyAlignment="1">
      <alignment horizontal="center" vertical="center"/>
    </xf>
    <xf numFmtId="168" fontId="15" fillId="2" borderId="6" xfId="0" applyNumberFormat="1" applyFont="1" applyFill="1" applyBorder="1" applyAlignment="1">
      <alignment horizontal="right" vertical="center"/>
    </xf>
    <xf numFmtId="168" fontId="15" fillId="2" borderId="19" xfId="0" applyNumberFormat="1" applyFont="1" applyFill="1" applyBorder="1" applyAlignment="1">
      <alignment horizontal="center" vertical="center"/>
    </xf>
    <xf numFmtId="168" fontId="15" fillId="2" borderId="14" xfId="0" applyNumberFormat="1" applyFont="1" applyFill="1" applyBorder="1" applyAlignment="1">
      <alignment horizontal="center" vertical="center"/>
    </xf>
    <xf numFmtId="168" fontId="15" fillId="2" borderId="5" xfId="0" applyNumberFormat="1" applyFont="1" applyFill="1" applyBorder="1" applyAlignment="1">
      <alignment horizontal="center" vertical="center"/>
    </xf>
    <xf numFmtId="168" fontId="15" fillId="2" borderId="15" xfId="0" applyNumberFormat="1" applyFont="1" applyFill="1" applyBorder="1" applyAlignment="1">
      <alignment horizontal="right" vertical="center"/>
    </xf>
    <xf numFmtId="168" fontId="15" fillId="2" borderId="16" xfId="0" applyNumberFormat="1" applyFont="1" applyFill="1" applyBorder="1" applyAlignment="1">
      <alignment horizontal="center" vertical="center"/>
    </xf>
    <xf numFmtId="49" fontId="11" fillId="3" borderId="12" xfId="0" applyNumberFormat="1" applyFont="1" applyFill="1" applyBorder="1" applyAlignment="1">
      <alignment vertical="center"/>
    </xf>
    <xf numFmtId="1" fontId="11" fillId="2" borderId="9" xfId="0" applyNumberFormat="1" applyFont="1" applyFill="1" applyBorder="1" applyAlignment="1">
      <alignment horizontal="center" vertical="center"/>
    </xf>
    <xf numFmtId="1" fontId="11" fillId="2" borderId="10" xfId="0" applyNumberFormat="1" applyFont="1" applyFill="1" applyBorder="1" applyAlignment="1">
      <alignment horizontal="center" vertical="center"/>
    </xf>
    <xf numFmtId="168" fontId="11" fillId="2" borderId="11" xfId="0" applyNumberFormat="1" applyFont="1" applyFill="1" applyBorder="1" applyAlignment="1">
      <alignment horizontal="center" vertical="center"/>
    </xf>
    <xf numFmtId="168" fontId="15" fillId="2" borderId="12" xfId="0" applyNumberFormat="1" applyFont="1" applyFill="1" applyBorder="1" applyAlignment="1">
      <alignment horizontal="center" vertical="center"/>
    </xf>
    <xf numFmtId="0" fontId="11" fillId="2" borderId="17" xfId="0" applyFont="1" applyFill="1" applyBorder="1" applyAlignment="1">
      <alignment horizontal="center"/>
    </xf>
    <xf numFmtId="2" fontId="11" fillId="0" borderId="4" xfId="0" applyNumberFormat="1" applyFont="1" applyBorder="1" applyAlignment="1">
      <alignment horizontal="center"/>
    </xf>
    <xf numFmtId="10" fontId="15" fillId="2" borderId="4" xfId="0" applyNumberFormat="1" applyFont="1" applyFill="1" applyBorder="1"/>
    <xf numFmtId="10" fontId="15" fillId="0" borderId="4" xfId="0" applyNumberFormat="1" applyFont="1" applyBorder="1"/>
    <xf numFmtId="0" fontId="0" fillId="0" borderId="18" xfId="0" applyBorder="1"/>
    <xf numFmtId="168" fontId="15" fillId="2" borderId="8" xfId="0" applyNumberFormat="1" applyFont="1" applyFill="1" applyBorder="1" applyAlignment="1">
      <alignment horizontal="center" vertical="center"/>
    </xf>
    <xf numFmtId="2" fontId="15" fillId="2" borderId="13" xfId="0" applyNumberFormat="1" applyFont="1" applyFill="1" applyBorder="1" applyAlignment="1">
      <alignment horizontal="center" vertical="center"/>
    </xf>
    <xf numFmtId="168" fontId="15" fillId="2" borderId="6" xfId="0" applyNumberFormat="1" applyFont="1" applyFill="1" applyBorder="1" applyAlignment="1">
      <alignment horizontal="center" vertical="center"/>
    </xf>
    <xf numFmtId="2" fontId="15" fillId="2" borderId="19" xfId="0" applyNumberFormat="1" applyFont="1" applyFill="1" applyBorder="1" applyAlignment="1">
      <alignment horizontal="center" vertical="center"/>
    </xf>
    <xf numFmtId="168" fontId="15" fillId="2" borderId="15" xfId="0" applyNumberFormat="1" applyFont="1" applyFill="1" applyBorder="1" applyAlignment="1">
      <alignment horizontal="center" vertical="center"/>
    </xf>
    <xf numFmtId="2" fontId="15" fillId="2" borderId="16"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1" fontId="11" fillId="2" borderId="12" xfId="0" applyNumberFormat="1" applyFont="1" applyFill="1" applyBorder="1" applyAlignment="1">
      <alignment horizontal="center" vertical="center"/>
    </xf>
    <xf numFmtId="0" fontId="0" fillId="2" borderId="17" xfId="0" applyFill="1" applyBorder="1"/>
    <xf numFmtId="1" fontId="0" fillId="2" borderId="17" xfId="0" applyNumberFormat="1" applyFill="1" applyBorder="1" applyAlignment="1">
      <alignment horizontal="right"/>
    </xf>
    <xf numFmtId="0" fontId="36" fillId="2" borderId="4" xfId="0" applyFont="1" applyFill="1" applyBorder="1" applyAlignment="1">
      <alignment horizontal="left" vertical="top" wrapText="1"/>
    </xf>
    <xf numFmtId="3" fontId="36" fillId="2" borderId="4" xfId="0" applyNumberFormat="1" applyFont="1" applyFill="1" applyBorder="1" applyAlignment="1">
      <alignment horizontal="left" vertical="top" wrapText="1"/>
    </xf>
    <xf numFmtId="0" fontId="44" fillId="2" borderId="4" xfId="0" applyFont="1" applyFill="1" applyBorder="1" applyAlignment="1">
      <alignment horizontal="center"/>
    </xf>
    <xf numFmtId="0" fontId="36" fillId="2" borderId="4" xfId="0" applyFont="1" applyFill="1" applyBorder="1"/>
    <xf numFmtId="49" fontId="45" fillId="2" borderId="4" xfId="1" applyNumberFormat="1" applyFill="1" applyBorder="1" applyAlignment="1">
      <alignment horizontal="justify"/>
    </xf>
    <xf numFmtId="49" fontId="45" fillId="2" borderId="4" xfId="1" applyNumberFormat="1" applyFill="1" applyBorder="1" applyAlignment="1">
      <alignment horizontal="right"/>
    </xf>
    <xf numFmtId="49" fontId="45" fillId="2" borderId="4" xfId="1" applyNumberFormat="1" applyFill="1" applyBorder="1" applyAlignment="1">
      <alignment horizontal="left" vertical="top" wrapText="1"/>
    </xf>
    <xf numFmtId="49" fontId="45" fillId="2" borderId="4" xfId="1" applyNumberFormat="1" applyFill="1" applyBorder="1"/>
    <xf numFmtId="49" fontId="45" fillId="0" borderId="4" xfId="1" applyNumberFormat="1" applyBorder="1" applyAlignment="1">
      <alignment horizontal="right"/>
    </xf>
    <xf numFmtId="1" fontId="15" fillId="2" borderId="13" xfId="0" applyNumberFormat="1" applyFont="1" applyFill="1" applyBorder="1" applyAlignment="1">
      <alignment horizontal="center" vertical="top" wrapText="1"/>
    </xf>
    <xf numFmtId="1" fontId="15" fillId="2" borderId="13" xfId="0" applyNumberFormat="1" applyFont="1" applyFill="1" applyBorder="1" applyAlignment="1">
      <alignment horizontal="center" vertical="center"/>
    </xf>
    <xf numFmtId="1" fontId="15" fillId="2" borderId="19" xfId="0" applyNumberFormat="1" applyFont="1" applyFill="1" applyBorder="1" applyAlignment="1">
      <alignment horizontal="center" vertical="center"/>
    </xf>
    <xf numFmtId="1" fontId="15" fillId="2" borderId="19" xfId="0" applyNumberFormat="1" applyFont="1" applyFill="1" applyBorder="1" applyAlignment="1">
      <alignment horizontal="center" vertical="top" wrapText="1"/>
    </xf>
    <xf numFmtId="1" fontId="15" fillId="2" borderId="16" xfId="0" applyNumberFormat="1" applyFont="1" applyFill="1" applyBorder="1" applyAlignment="1">
      <alignment horizontal="center" vertical="top" wrapText="1"/>
    </xf>
    <xf numFmtId="1" fontId="15" fillId="2" borderId="16" xfId="0" applyNumberFormat="1" applyFont="1" applyFill="1" applyBorder="1" applyAlignment="1">
      <alignment horizontal="center" vertical="center"/>
    </xf>
    <xf numFmtId="1" fontId="15" fillId="2" borderId="12" xfId="0" applyNumberFormat="1" applyFont="1" applyFill="1" applyBorder="1" applyAlignment="1">
      <alignment horizontal="center" vertical="top" wrapText="1"/>
    </xf>
    <xf numFmtId="0" fontId="12" fillId="2" borderId="4" xfId="0" applyFont="1" applyFill="1" applyBorder="1" applyAlignment="1">
      <alignment horizontal="justify"/>
    </xf>
    <xf numFmtId="0" fontId="0" fillId="0" borderId="4" xfId="0" applyNumberFormat="1" applyBorder="1"/>
    <xf numFmtId="0" fontId="15" fillId="2" borderId="18" xfId="0" applyFont="1" applyFill="1" applyBorder="1"/>
    <xf numFmtId="164" fontId="15" fillId="2" borderId="18" xfId="0" applyNumberFormat="1" applyFont="1" applyFill="1" applyBorder="1"/>
    <xf numFmtId="0" fontId="22" fillId="0" borderId="4" xfId="0" applyFont="1" applyBorder="1" applyAlignment="1">
      <alignment horizontal="right"/>
    </xf>
    <xf numFmtId="49" fontId="47" fillId="4" borderId="4" xfId="0" applyNumberFormat="1" applyFont="1" applyFill="1" applyBorder="1" applyAlignment="1">
      <alignment horizontal="center" vertical="center"/>
    </xf>
    <xf numFmtId="49" fontId="46" fillId="5" borderId="4" xfId="0" applyNumberFormat="1" applyFont="1" applyFill="1" applyBorder="1" applyAlignment="1">
      <alignment horizontal="center" vertical="center"/>
    </xf>
    <xf numFmtId="49" fontId="45" fillId="2" borderId="4" xfId="1" applyNumberFormat="1" applyFill="1" applyBorder="1" applyAlignment="1">
      <alignment horizontal="left"/>
    </xf>
    <xf numFmtId="0" fontId="45" fillId="2" borderId="4" xfId="1" applyFill="1" applyBorder="1" applyAlignment="1">
      <alignment horizontal="left"/>
    </xf>
    <xf numFmtId="49" fontId="45" fillId="2" borderId="4" xfId="1" applyNumberFormat="1" applyFill="1" applyBorder="1" applyAlignment="1">
      <alignment horizontal="right"/>
    </xf>
    <xf numFmtId="0" fontId="45" fillId="2" borderId="4" xfId="1" applyFill="1" applyBorder="1" applyAlignment="1">
      <alignment horizontal="right"/>
    </xf>
    <xf numFmtId="49" fontId="11" fillId="2" borderId="4" xfId="0" applyNumberFormat="1" applyFont="1" applyFill="1" applyBorder="1" applyAlignment="1">
      <alignment horizontal="justify" vertical="center" wrapText="1"/>
    </xf>
    <xf numFmtId="0" fontId="11" fillId="2" borderId="4" xfId="0" applyFont="1" applyFill="1" applyBorder="1" applyAlignment="1">
      <alignment horizontal="justify" vertical="center" wrapText="1"/>
    </xf>
    <xf numFmtId="49" fontId="11" fillId="2" borderId="4" xfId="0" applyNumberFormat="1" applyFont="1" applyFill="1" applyBorder="1" applyAlignment="1">
      <alignment horizontal="left" vertical="center" wrapText="1"/>
    </xf>
    <xf numFmtId="0" fontId="11" fillId="2" borderId="4" xfId="0" applyFont="1" applyFill="1" applyBorder="1" applyAlignment="1">
      <alignment horizontal="left" vertical="center" wrapText="1"/>
    </xf>
    <xf numFmtId="49" fontId="45" fillId="2" borderId="4" xfId="1" applyNumberFormat="1" applyFill="1" applyBorder="1" applyAlignment="1">
      <alignment horizontal="right" vertical="top" wrapText="1"/>
    </xf>
    <xf numFmtId="0" fontId="45" fillId="2" borderId="4" xfId="1" applyFill="1" applyBorder="1" applyAlignment="1">
      <alignment horizontal="right" vertical="top" wrapText="1"/>
    </xf>
    <xf numFmtId="49" fontId="11" fillId="2" borderId="4" xfId="0" applyNumberFormat="1" applyFont="1" applyFill="1" applyBorder="1" applyAlignment="1">
      <alignment horizontal="justify" vertical="top" wrapText="1"/>
    </xf>
    <xf numFmtId="0" fontId="0" fillId="2" borderId="4" xfId="0" applyFill="1" applyBorder="1" applyAlignment="1">
      <alignment horizontal="justify" vertical="top" wrapText="1"/>
    </xf>
    <xf numFmtId="0" fontId="17" fillId="2" borderId="4" xfId="0" applyFont="1" applyFill="1" applyBorder="1" applyAlignment="1">
      <alignment horizontal="left"/>
    </xf>
    <xf numFmtId="49" fontId="48" fillId="2" borderId="4" xfId="0" applyNumberFormat="1" applyFont="1" applyFill="1" applyBorder="1" applyAlignment="1">
      <alignment vertical="top" wrapText="1"/>
    </xf>
    <xf numFmtId="0" fontId="48" fillId="2" borderId="4" xfId="0" applyFont="1" applyFill="1" applyBorder="1" applyAlignment="1">
      <alignment horizontal="justify" vertical="top" wrapText="1"/>
    </xf>
    <xf numFmtId="49" fontId="11" fillId="2" borderId="4" xfId="0" applyNumberFormat="1" applyFont="1" applyFill="1" applyBorder="1" applyAlignment="1">
      <alignment horizontal="left" vertical="top" wrapText="1"/>
    </xf>
    <xf numFmtId="0" fontId="0" fillId="2" borderId="4" xfId="0" applyFill="1" applyBorder="1" applyAlignment="1">
      <alignment horizontal="left" vertical="top" wrapText="1"/>
    </xf>
    <xf numFmtId="49" fontId="48" fillId="2" borderId="4" xfId="0" applyNumberFormat="1" applyFont="1" applyFill="1" applyBorder="1" applyAlignment="1">
      <alignment vertical="center" wrapText="1"/>
    </xf>
    <xf numFmtId="0" fontId="48" fillId="2" borderId="4" xfId="0" applyFont="1" applyFill="1" applyBorder="1" applyAlignment="1">
      <alignment horizontal="justify" vertical="center" wrapText="1"/>
    </xf>
    <xf numFmtId="0" fontId="22" fillId="2" borderId="4" xfId="0" applyFont="1" applyFill="1" applyBorder="1" applyAlignment="1">
      <alignment horizontal="right" vertical="top" wrapText="1"/>
    </xf>
    <xf numFmtId="0" fontId="0" fillId="2" borderId="4" xfId="0" applyFill="1" applyBorder="1" applyAlignment="1">
      <alignment horizontal="justify" vertical="center" wrapText="1"/>
    </xf>
    <xf numFmtId="49" fontId="32" fillId="3" borderId="12" xfId="0" applyNumberFormat="1" applyFont="1" applyFill="1" applyBorder="1" applyAlignment="1">
      <alignment horizontal="center" vertical="center" wrapText="1"/>
    </xf>
    <xf numFmtId="0" fontId="32" fillId="3" borderId="12" xfId="0" applyFont="1" applyFill="1" applyBorder="1" applyAlignment="1">
      <alignment horizontal="center" vertical="center" wrapText="1"/>
    </xf>
    <xf numFmtId="0" fontId="11" fillId="2" borderId="4" xfId="0" applyFont="1" applyFill="1" applyBorder="1" applyAlignment="1">
      <alignment horizontal="left" vertical="top" wrapText="1"/>
    </xf>
    <xf numFmtId="49" fontId="32" fillId="3" borderId="13" xfId="0" applyNumberFormat="1" applyFont="1" applyFill="1" applyBorder="1" applyAlignment="1">
      <alignment horizontal="center" vertical="center" wrapText="1"/>
    </xf>
    <xf numFmtId="0" fontId="32" fillId="3" borderId="16" xfId="0" applyFont="1" applyFill="1" applyBorder="1" applyAlignment="1">
      <alignment horizontal="center" vertical="center" wrapText="1"/>
    </xf>
    <xf numFmtId="49" fontId="32" fillId="3" borderId="14" xfId="0" applyNumberFormat="1" applyFont="1" applyFill="1" applyBorder="1" applyAlignment="1">
      <alignment vertical="center"/>
    </xf>
    <xf numFmtId="0" fontId="32" fillId="3" borderId="15" xfId="0" applyFont="1" applyFill="1" applyBorder="1" applyAlignment="1">
      <alignment vertical="center"/>
    </xf>
    <xf numFmtId="49" fontId="32" fillId="3" borderId="7" xfId="0" applyNumberFormat="1" applyFont="1" applyFill="1" applyBorder="1" applyAlignment="1">
      <alignment vertical="center"/>
    </xf>
    <xf numFmtId="0" fontId="32" fillId="3" borderId="8" xfId="0" applyFont="1" applyFill="1" applyBorder="1" applyAlignment="1">
      <alignment vertical="center"/>
    </xf>
    <xf numFmtId="49" fontId="32" fillId="3" borderId="9" xfId="0" applyNumberFormat="1"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11" xfId="0"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49" fontId="11" fillId="3" borderId="16" xfId="0" applyNumberFormat="1" applyFont="1" applyFill="1" applyBorder="1" applyAlignment="1">
      <alignment horizontal="center" vertical="center" wrapText="1"/>
    </xf>
    <xf numFmtId="49" fontId="11" fillId="3" borderId="19" xfId="0" applyNumberFormat="1" applyFont="1" applyFill="1" applyBorder="1" applyAlignment="1">
      <alignment horizontal="center" vertical="center" wrapText="1"/>
    </xf>
    <xf numFmtId="49" fontId="11" fillId="3" borderId="9" xfId="0" applyNumberFormat="1" applyFont="1" applyFill="1" applyBorder="1" applyAlignment="1">
      <alignment horizontal="center" vertical="center" wrapText="1"/>
    </xf>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14"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49" fontId="11" fillId="3" borderId="7" xfId="0" applyNumberFormat="1" applyFont="1" applyFill="1" applyBorder="1" applyAlignment="1">
      <alignment horizontal="right" vertical="center" wrapText="1"/>
    </xf>
    <xf numFmtId="49" fontId="11" fillId="3" borderId="8" xfId="0" applyNumberFormat="1" applyFont="1" applyFill="1" applyBorder="1" applyAlignment="1">
      <alignment horizontal="right" vertical="center" wrapText="1"/>
    </xf>
    <xf numFmtId="49" fontId="2" fillId="2" borderId="4" xfId="0" applyNumberFormat="1" applyFont="1" applyFill="1" applyBorder="1" applyAlignment="1">
      <alignment horizontal="right"/>
    </xf>
    <xf numFmtId="0" fontId="2" fillId="2" borderId="4" xfId="0" applyFont="1" applyFill="1" applyBorder="1" applyAlignment="1">
      <alignment horizontal="right"/>
    </xf>
    <xf numFmtId="49" fontId="11" fillId="3" borderId="9" xfId="0" applyNumberFormat="1" applyFont="1" applyFill="1" applyBorder="1" applyAlignment="1">
      <alignment horizontal="center" vertical="center"/>
    </xf>
    <xf numFmtId="49" fontId="11" fillId="3" borderId="10" xfId="0" applyNumberFormat="1" applyFont="1" applyFill="1" applyBorder="1" applyAlignment="1">
      <alignment horizontal="center" vertical="center"/>
    </xf>
    <xf numFmtId="49" fontId="11" fillId="3" borderId="11" xfId="0" applyNumberFormat="1" applyFont="1" applyFill="1" applyBorder="1" applyAlignment="1">
      <alignment horizontal="center" vertical="center"/>
    </xf>
    <xf numFmtId="49" fontId="11" fillId="2" borderId="4" xfId="0" applyNumberFormat="1" applyFont="1" applyFill="1" applyBorder="1" applyAlignment="1">
      <alignment horizontal="left"/>
    </xf>
    <xf numFmtId="0" fontId="11" fillId="2" borderId="4" xfId="0" applyFont="1" applyFill="1" applyBorder="1" applyAlignment="1">
      <alignment horizontal="left"/>
    </xf>
    <xf numFmtId="49" fontId="11" fillId="2" borderId="4" xfId="0" applyNumberFormat="1" applyFont="1" applyFill="1" applyBorder="1" applyAlignment="1">
      <alignment horizontal="left" vertical="top"/>
    </xf>
    <xf numFmtId="0" fontId="11" fillId="2" borderId="4" xfId="0" applyFont="1" applyFill="1" applyBorder="1" applyAlignment="1">
      <alignment horizontal="left" vertical="top"/>
    </xf>
    <xf numFmtId="49" fontId="11"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2" borderId="4" xfId="0" applyFill="1" applyBorder="1" applyAlignment="1">
      <alignment horizontal="center" vertical="center" wrapText="1"/>
    </xf>
    <xf numFmtId="49" fontId="11" fillId="2" borderId="4" xfId="0" applyNumberFormat="1" applyFont="1" applyFill="1" applyBorder="1" applyAlignment="1">
      <alignment horizontal="center" vertical="top"/>
    </xf>
    <xf numFmtId="0" fontId="11" fillId="2" borderId="4" xfId="0" applyFont="1" applyFill="1" applyBorder="1" applyAlignment="1">
      <alignment horizontal="center" vertical="top"/>
    </xf>
    <xf numFmtId="0" fontId="15" fillId="2" borderId="4" xfId="0" applyFont="1" applyFill="1" applyBorder="1" applyAlignment="1">
      <alignment horizontal="center" wrapText="1"/>
    </xf>
    <xf numFmtId="0" fontId="2" fillId="0" borderId="4" xfId="0" applyFont="1" applyBorder="1" applyAlignment="1">
      <alignment horizontal="right"/>
    </xf>
    <xf numFmtId="49" fontId="45" fillId="0" borderId="4" xfId="1" applyNumberFormat="1" applyBorder="1" applyAlignment="1">
      <alignment horizontal="right"/>
    </xf>
    <xf numFmtId="0" fontId="45" fillId="0" borderId="4" xfId="1" applyBorder="1" applyAlignment="1">
      <alignment horizontal="right"/>
    </xf>
    <xf numFmtId="49" fontId="11" fillId="2" borderId="4" xfId="0" applyNumberFormat="1" applyFont="1" applyFill="1" applyBorder="1" applyAlignment="1">
      <alignment horizontal="left" wrapText="1"/>
    </xf>
    <xf numFmtId="0" fontId="11" fillId="2" borderId="4" xfId="0" applyFont="1" applyFill="1" applyBorder="1" applyAlignment="1">
      <alignment horizontal="left" wrapText="1"/>
    </xf>
    <xf numFmtId="49" fontId="11" fillId="2" borderId="4" xfId="0" applyNumberFormat="1" applyFont="1" applyFill="1" applyBorder="1" applyAlignment="1">
      <alignment horizontal="right" vertical="top" wrapText="1"/>
    </xf>
    <xf numFmtId="0" fontId="11" fillId="2" borderId="4" xfId="0" applyFont="1" applyFill="1" applyBorder="1" applyAlignment="1">
      <alignment horizontal="right" vertical="top" wrapText="1"/>
    </xf>
    <xf numFmtId="0" fontId="35" fillId="2" borderId="4" xfId="0" applyFont="1" applyFill="1" applyBorder="1" applyAlignment="1">
      <alignment horizontal="justify" vertical="center" wrapText="1"/>
    </xf>
    <xf numFmtId="0" fontId="0" fillId="2" borderId="4" xfId="0" applyFill="1" applyBorder="1"/>
    <xf numFmtId="0" fontId="0" fillId="0" borderId="4" xfId="0" applyBorder="1"/>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49" fontId="11" fillId="3" borderId="13" xfId="0" applyNumberFormat="1" applyFont="1" applyFill="1" applyBorder="1" applyAlignment="1">
      <alignment horizontal="center" vertical="center"/>
    </xf>
    <xf numFmtId="0" fontId="11" fillId="3" borderId="16" xfId="0" applyFont="1" applyFill="1" applyBorder="1" applyAlignment="1">
      <alignment horizontal="center" vertical="center"/>
    </xf>
    <xf numFmtId="49" fontId="16" fillId="2" borderId="4" xfId="0" applyNumberFormat="1" applyFont="1" applyFill="1" applyBorder="1" applyAlignment="1">
      <alignment horizontal="center"/>
    </xf>
    <xf numFmtId="0" fontId="16" fillId="2" borderId="4" xfId="0" applyFont="1" applyFill="1" applyBorder="1" applyAlignment="1">
      <alignment horizontal="center"/>
    </xf>
  </cellXfs>
  <cellStyles count="2">
    <cellStyle name="Hipervínculo" xfId="1" builtinId="8"/>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FFD8D8D8"/>
      <rgbColor rgb="FFFF0000"/>
      <rgbColor rgb="FF333399"/>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2.png"/><Relationship Id="rId4" Type="http://schemas.openxmlformats.org/officeDocument/2006/relationships/image" Target="../media/image10.png"/><Relationship Id="rId9"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25</xdr:row>
      <xdr:rowOff>57150</xdr:rowOff>
    </xdr:to>
    <xdr:pic>
      <xdr:nvPicPr>
        <xdr:cNvPr id="3" name="Imagen 2">
          <a:extLst>
            <a:ext uri="{FF2B5EF4-FFF2-40B4-BE49-F238E27FC236}">
              <a16:creationId xmlns:a16="http://schemas.microsoft.com/office/drawing/2014/main" id="{47F5E9C3-E393-425B-9A04-8F43A9EA19DC}"/>
            </a:ext>
          </a:extLst>
        </xdr:cNvPr>
        <xdr:cNvPicPr>
          <a:picLocks noChangeAspect="1"/>
        </xdr:cNvPicPr>
      </xdr:nvPicPr>
      <xdr:blipFill>
        <a:blip xmlns:r="http://schemas.openxmlformats.org/officeDocument/2006/relationships" r:embed="rId1"/>
        <a:stretch>
          <a:fillRect/>
        </a:stretch>
      </xdr:blipFill>
      <xdr:spPr>
        <a:xfrm>
          <a:off x="5819775" y="171450"/>
          <a:ext cx="2861896" cy="4619625"/>
        </a:xfrm>
        <a:prstGeom prst="rect">
          <a:avLst/>
        </a:prstGeom>
        <a:ln>
          <a:solidFill>
            <a:schemeClr val="tx2"/>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53950</xdr:colOff>
      <xdr:row>31</xdr:row>
      <xdr:rowOff>94094</xdr:rowOff>
    </xdr:from>
    <xdr:to>
      <xdr:col>3</xdr:col>
      <xdr:colOff>98673</xdr:colOff>
      <xdr:row>33</xdr:row>
      <xdr:rowOff>112994</xdr:rowOff>
    </xdr:to>
    <xdr:pic>
      <xdr:nvPicPr>
        <xdr:cNvPr id="40" name="image.pdf" descr="image.pdf">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1"/>
        <a:stretch>
          <a:fillRect/>
        </a:stretch>
      </xdr:blipFill>
      <xdr:spPr>
        <a:xfrm>
          <a:off x="1311250" y="5734799"/>
          <a:ext cx="781324" cy="418951"/>
        </a:xfrm>
        <a:prstGeom prst="rect">
          <a:avLst/>
        </a:prstGeom>
        <a:ln w="12700" cap="flat">
          <a:noFill/>
          <a:miter lim="400000"/>
        </a:ln>
        <a:effectLst/>
      </xdr:spPr>
    </xdr:pic>
    <xdr:clientData/>
  </xdr:twoCellAnchor>
  <xdr:twoCellAnchor>
    <xdr:from>
      <xdr:col>2</xdr:col>
      <xdr:colOff>10790</xdr:colOff>
      <xdr:row>27</xdr:row>
      <xdr:rowOff>180719</xdr:rowOff>
    </xdr:from>
    <xdr:to>
      <xdr:col>4</xdr:col>
      <xdr:colOff>251184</xdr:colOff>
      <xdr:row>28</xdr:row>
      <xdr:rowOff>198044</xdr:rowOff>
    </xdr:to>
    <xdr:pic>
      <xdr:nvPicPr>
        <xdr:cNvPr id="41" name="image.pdf" descr="image.pdf">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2"/>
        <a:stretch>
          <a:fillRect/>
        </a:stretch>
      </xdr:blipFill>
      <xdr:spPr>
        <a:xfrm>
          <a:off x="1268090" y="5021324"/>
          <a:ext cx="1624695" cy="217351"/>
        </a:xfrm>
        <a:prstGeom prst="rect">
          <a:avLst/>
        </a:prstGeom>
        <a:ln w="12700" cap="flat">
          <a:noFill/>
          <a:miter lim="400000"/>
        </a:ln>
        <a:effectLst/>
      </xdr:spPr>
    </xdr:pic>
    <xdr:clientData/>
  </xdr:twoCellAnchor>
  <xdr:twoCellAnchor>
    <xdr:from>
      <xdr:col>3</xdr:col>
      <xdr:colOff>10752</xdr:colOff>
      <xdr:row>21</xdr:row>
      <xdr:rowOff>188595</xdr:rowOff>
    </xdr:from>
    <xdr:to>
      <xdr:col>3</xdr:col>
      <xdr:colOff>142316</xdr:colOff>
      <xdr:row>21</xdr:row>
      <xdr:rowOff>188595</xdr:rowOff>
    </xdr:to>
    <xdr:sp macro="" textlink="">
      <xdr:nvSpPr>
        <xdr:cNvPr id="42" name="Línea">
          <a:extLst>
            <a:ext uri="{FF2B5EF4-FFF2-40B4-BE49-F238E27FC236}">
              <a16:creationId xmlns:a16="http://schemas.microsoft.com/office/drawing/2014/main" id="{00000000-0008-0000-0A00-00002A000000}"/>
            </a:ext>
          </a:extLst>
        </xdr:cNvPr>
        <xdr:cNvSpPr/>
      </xdr:nvSpPr>
      <xdr:spPr>
        <a:xfrm>
          <a:off x="2004652" y="3905250"/>
          <a:ext cx="131565"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10752</xdr:colOff>
      <xdr:row>16</xdr:row>
      <xdr:rowOff>198157</xdr:rowOff>
    </xdr:from>
    <xdr:to>
      <xdr:col>3</xdr:col>
      <xdr:colOff>142316</xdr:colOff>
      <xdr:row>16</xdr:row>
      <xdr:rowOff>198157</xdr:rowOff>
    </xdr:to>
    <xdr:sp macro="" textlink="">
      <xdr:nvSpPr>
        <xdr:cNvPr id="43" name="Línea">
          <a:extLst>
            <a:ext uri="{FF2B5EF4-FFF2-40B4-BE49-F238E27FC236}">
              <a16:creationId xmlns:a16="http://schemas.microsoft.com/office/drawing/2014/main" id="{00000000-0008-0000-0A00-00002B000000}"/>
            </a:ext>
          </a:extLst>
        </xdr:cNvPr>
        <xdr:cNvSpPr/>
      </xdr:nvSpPr>
      <xdr:spPr>
        <a:xfrm>
          <a:off x="2004652" y="3067087"/>
          <a:ext cx="131565"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22138</xdr:colOff>
      <xdr:row>19</xdr:row>
      <xdr:rowOff>150495</xdr:rowOff>
    </xdr:from>
    <xdr:to>
      <xdr:col>3</xdr:col>
      <xdr:colOff>153702</xdr:colOff>
      <xdr:row>19</xdr:row>
      <xdr:rowOff>150495</xdr:rowOff>
    </xdr:to>
    <xdr:sp macro="" textlink="">
      <xdr:nvSpPr>
        <xdr:cNvPr id="44" name="Línea">
          <a:extLst>
            <a:ext uri="{FF2B5EF4-FFF2-40B4-BE49-F238E27FC236}">
              <a16:creationId xmlns:a16="http://schemas.microsoft.com/office/drawing/2014/main" id="{00000000-0008-0000-0A00-00002C000000}"/>
            </a:ext>
          </a:extLst>
        </xdr:cNvPr>
        <xdr:cNvSpPr/>
      </xdr:nvSpPr>
      <xdr:spPr>
        <a:xfrm>
          <a:off x="2016038" y="3543300"/>
          <a:ext cx="131565"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439787</xdr:colOff>
      <xdr:row>16</xdr:row>
      <xdr:rowOff>188595</xdr:rowOff>
    </xdr:from>
    <xdr:to>
      <xdr:col>6</xdr:col>
      <xdr:colOff>0</xdr:colOff>
      <xdr:row>16</xdr:row>
      <xdr:rowOff>188595</xdr:rowOff>
    </xdr:to>
    <xdr:sp macro="" textlink="">
      <xdr:nvSpPr>
        <xdr:cNvPr id="45" name="Línea">
          <a:extLst>
            <a:ext uri="{FF2B5EF4-FFF2-40B4-BE49-F238E27FC236}">
              <a16:creationId xmlns:a16="http://schemas.microsoft.com/office/drawing/2014/main" id="{00000000-0008-0000-0A00-00002D000000}"/>
            </a:ext>
          </a:extLst>
        </xdr:cNvPr>
        <xdr:cNvSpPr/>
      </xdr:nvSpPr>
      <xdr:spPr>
        <a:xfrm>
          <a:off x="3627487" y="3057525"/>
          <a:ext cx="131714"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428625</xdr:colOff>
      <xdr:row>21</xdr:row>
      <xdr:rowOff>171270</xdr:rowOff>
    </xdr:from>
    <xdr:to>
      <xdr:col>5</xdr:col>
      <xdr:colOff>560337</xdr:colOff>
      <xdr:row>21</xdr:row>
      <xdr:rowOff>171270</xdr:rowOff>
    </xdr:to>
    <xdr:sp macro="" textlink="">
      <xdr:nvSpPr>
        <xdr:cNvPr id="46" name="Línea">
          <a:extLst>
            <a:ext uri="{FF2B5EF4-FFF2-40B4-BE49-F238E27FC236}">
              <a16:creationId xmlns:a16="http://schemas.microsoft.com/office/drawing/2014/main" id="{00000000-0008-0000-0A00-00002E000000}"/>
            </a:ext>
          </a:extLst>
        </xdr:cNvPr>
        <xdr:cNvSpPr/>
      </xdr:nvSpPr>
      <xdr:spPr>
        <a:xfrm>
          <a:off x="3616325" y="3887925"/>
          <a:ext cx="131713"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6</xdr:col>
      <xdr:colOff>255500</xdr:colOff>
      <xdr:row>21</xdr:row>
      <xdr:rowOff>188595</xdr:rowOff>
    </xdr:from>
    <xdr:to>
      <xdr:col>7</xdr:col>
      <xdr:colOff>130968</xdr:colOff>
      <xdr:row>21</xdr:row>
      <xdr:rowOff>188595</xdr:rowOff>
    </xdr:to>
    <xdr:sp macro="" textlink="">
      <xdr:nvSpPr>
        <xdr:cNvPr id="47" name="Línea">
          <a:extLst>
            <a:ext uri="{FF2B5EF4-FFF2-40B4-BE49-F238E27FC236}">
              <a16:creationId xmlns:a16="http://schemas.microsoft.com/office/drawing/2014/main" id="{00000000-0008-0000-0A00-00002F000000}"/>
            </a:ext>
          </a:extLst>
        </xdr:cNvPr>
        <xdr:cNvSpPr/>
      </xdr:nvSpPr>
      <xdr:spPr>
        <a:xfrm>
          <a:off x="4014700" y="3905250"/>
          <a:ext cx="142169"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556617</xdr:colOff>
      <xdr:row>21</xdr:row>
      <xdr:rowOff>188595</xdr:rowOff>
    </xdr:from>
    <xdr:to>
      <xdr:col>8</xdr:col>
      <xdr:colOff>0</xdr:colOff>
      <xdr:row>21</xdr:row>
      <xdr:rowOff>188595</xdr:rowOff>
    </xdr:to>
    <xdr:sp macro="" textlink="">
      <xdr:nvSpPr>
        <xdr:cNvPr id="48" name="Línea">
          <a:extLst>
            <a:ext uri="{FF2B5EF4-FFF2-40B4-BE49-F238E27FC236}">
              <a16:creationId xmlns:a16="http://schemas.microsoft.com/office/drawing/2014/main" id="{00000000-0008-0000-0A00-000030000000}"/>
            </a:ext>
          </a:extLst>
        </xdr:cNvPr>
        <xdr:cNvSpPr/>
      </xdr:nvSpPr>
      <xdr:spPr>
        <a:xfrm>
          <a:off x="4582517" y="3905250"/>
          <a:ext cx="141884"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0</xdr:colOff>
      <xdr:row>21</xdr:row>
      <xdr:rowOff>171270</xdr:rowOff>
    </xdr:from>
    <xdr:to>
      <xdr:col>9</xdr:col>
      <xdr:colOff>142626</xdr:colOff>
      <xdr:row>21</xdr:row>
      <xdr:rowOff>171270</xdr:rowOff>
    </xdr:to>
    <xdr:sp macro="" textlink="">
      <xdr:nvSpPr>
        <xdr:cNvPr id="49" name="Línea">
          <a:extLst>
            <a:ext uri="{FF2B5EF4-FFF2-40B4-BE49-F238E27FC236}">
              <a16:creationId xmlns:a16="http://schemas.microsoft.com/office/drawing/2014/main" id="{00000000-0008-0000-0A00-000031000000}"/>
            </a:ext>
          </a:extLst>
        </xdr:cNvPr>
        <xdr:cNvSpPr/>
      </xdr:nvSpPr>
      <xdr:spPr>
        <a:xfrm>
          <a:off x="4991100" y="3887925"/>
          <a:ext cx="142627"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492373</xdr:colOff>
      <xdr:row>21</xdr:row>
      <xdr:rowOff>188595</xdr:rowOff>
    </xdr:from>
    <xdr:to>
      <xdr:col>9</xdr:col>
      <xdr:colOff>635000</xdr:colOff>
      <xdr:row>21</xdr:row>
      <xdr:rowOff>188595</xdr:rowOff>
    </xdr:to>
    <xdr:sp macro="" textlink="">
      <xdr:nvSpPr>
        <xdr:cNvPr id="50" name="Línea">
          <a:extLst>
            <a:ext uri="{FF2B5EF4-FFF2-40B4-BE49-F238E27FC236}">
              <a16:creationId xmlns:a16="http://schemas.microsoft.com/office/drawing/2014/main" id="{00000000-0008-0000-0A00-000032000000}"/>
            </a:ext>
          </a:extLst>
        </xdr:cNvPr>
        <xdr:cNvSpPr/>
      </xdr:nvSpPr>
      <xdr:spPr>
        <a:xfrm>
          <a:off x="5483473" y="3905250"/>
          <a:ext cx="142627"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439787</xdr:colOff>
      <xdr:row>24</xdr:row>
      <xdr:rowOff>159870</xdr:rowOff>
    </xdr:from>
    <xdr:to>
      <xdr:col>6</xdr:col>
      <xdr:colOff>11199</xdr:colOff>
      <xdr:row>24</xdr:row>
      <xdr:rowOff>159870</xdr:rowOff>
    </xdr:to>
    <xdr:sp macro="" textlink="">
      <xdr:nvSpPr>
        <xdr:cNvPr id="51" name="Línea">
          <a:extLst>
            <a:ext uri="{FF2B5EF4-FFF2-40B4-BE49-F238E27FC236}">
              <a16:creationId xmlns:a16="http://schemas.microsoft.com/office/drawing/2014/main" id="{00000000-0008-0000-0A00-000033000000}"/>
            </a:ext>
          </a:extLst>
        </xdr:cNvPr>
        <xdr:cNvSpPr/>
      </xdr:nvSpPr>
      <xdr:spPr>
        <a:xfrm>
          <a:off x="3627487" y="4400400"/>
          <a:ext cx="142913"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0</xdr:colOff>
      <xdr:row>24</xdr:row>
      <xdr:rowOff>159870</xdr:rowOff>
    </xdr:from>
    <xdr:to>
      <xdr:col>3</xdr:col>
      <xdr:colOff>131564</xdr:colOff>
      <xdr:row>24</xdr:row>
      <xdr:rowOff>159870</xdr:rowOff>
    </xdr:to>
    <xdr:sp macro="" textlink="">
      <xdr:nvSpPr>
        <xdr:cNvPr id="52" name="Línea">
          <a:extLst>
            <a:ext uri="{FF2B5EF4-FFF2-40B4-BE49-F238E27FC236}">
              <a16:creationId xmlns:a16="http://schemas.microsoft.com/office/drawing/2014/main" id="{00000000-0008-0000-0A00-000034000000}"/>
            </a:ext>
          </a:extLst>
        </xdr:cNvPr>
        <xdr:cNvSpPr/>
      </xdr:nvSpPr>
      <xdr:spPr>
        <a:xfrm>
          <a:off x="1993900" y="4400400"/>
          <a:ext cx="131565"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10914</xdr:colOff>
      <xdr:row>24</xdr:row>
      <xdr:rowOff>150495</xdr:rowOff>
    </xdr:from>
    <xdr:to>
      <xdr:col>7</xdr:col>
      <xdr:colOff>152796</xdr:colOff>
      <xdr:row>24</xdr:row>
      <xdr:rowOff>150495</xdr:rowOff>
    </xdr:to>
    <xdr:sp macro="" textlink="">
      <xdr:nvSpPr>
        <xdr:cNvPr id="53" name="Línea">
          <a:extLst>
            <a:ext uri="{FF2B5EF4-FFF2-40B4-BE49-F238E27FC236}">
              <a16:creationId xmlns:a16="http://schemas.microsoft.com/office/drawing/2014/main" id="{00000000-0008-0000-0A00-000035000000}"/>
            </a:ext>
          </a:extLst>
        </xdr:cNvPr>
        <xdr:cNvSpPr/>
      </xdr:nvSpPr>
      <xdr:spPr>
        <a:xfrm>
          <a:off x="4036814" y="4391025"/>
          <a:ext cx="141883"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556617</xdr:colOff>
      <xdr:row>24</xdr:row>
      <xdr:rowOff>142207</xdr:rowOff>
    </xdr:from>
    <xdr:to>
      <xdr:col>8</xdr:col>
      <xdr:colOff>0</xdr:colOff>
      <xdr:row>24</xdr:row>
      <xdr:rowOff>142207</xdr:rowOff>
    </xdr:to>
    <xdr:sp macro="" textlink="">
      <xdr:nvSpPr>
        <xdr:cNvPr id="54" name="Línea">
          <a:extLst>
            <a:ext uri="{FF2B5EF4-FFF2-40B4-BE49-F238E27FC236}">
              <a16:creationId xmlns:a16="http://schemas.microsoft.com/office/drawing/2014/main" id="{00000000-0008-0000-0A00-000036000000}"/>
            </a:ext>
          </a:extLst>
        </xdr:cNvPr>
        <xdr:cNvSpPr/>
      </xdr:nvSpPr>
      <xdr:spPr>
        <a:xfrm>
          <a:off x="4582517" y="4382737"/>
          <a:ext cx="141884"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11162</xdr:colOff>
      <xdr:row>24</xdr:row>
      <xdr:rowOff>150495</xdr:rowOff>
    </xdr:from>
    <xdr:to>
      <xdr:col>9</xdr:col>
      <xdr:colOff>153789</xdr:colOff>
      <xdr:row>24</xdr:row>
      <xdr:rowOff>150495</xdr:rowOff>
    </xdr:to>
    <xdr:sp macro="" textlink="">
      <xdr:nvSpPr>
        <xdr:cNvPr id="55" name="Línea">
          <a:extLst>
            <a:ext uri="{FF2B5EF4-FFF2-40B4-BE49-F238E27FC236}">
              <a16:creationId xmlns:a16="http://schemas.microsoft.com/office/drawing/2014/main" id="{00000000-0008-0000-0A00-000037000000}"/>
            </a:ext>
          </a:extLst>
        </xdr:cNvPr>
        <xdr:cNvSpPr/>
      </xdr:nvSpPr>
      <xdr:spPr>
        <a:xfrm>
          <a:off x="5002262" y="4391025"/>
          <a:ext cx="142628"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9</xdr:col>
      <xdr:colOff>503535</xdr:colOff>
      <xdr:row>24</xdr:row>
      <xdr:rowOff>150495</xdr:rowOff>
    </xdr:from>
    <xdr:to>
      <xdr:col>10</xdr:col>
      <xdr:colOff>10479</xdr:colOff>
      <xdr:row>24</xdr:row>
      <xdr:rowOff>150495</xdr:rowOff>
    </xdr:to>
    <xdr:sp macro="" textlink="">
      <xdr:nvSpPr>
        <xdr:cNvPr id="56" name="Línea">
          <a:extLst>
            <a:ext uri="{FF2B5EF4-FFF2-40B4-BE49-F238E27FC236}">
              <a16:creationId xmlns:a16="http://schemas.microsoft.com/office/drawing/2014/main" id="{00000000-0008-0000-0A00-000038000000}"/>
            </a:ext>
          </a:extLst>
        </xdr:cNvPr>
        <xdr:cNvSpPr/>
      </xdr:nvSpPr>
      <xdr:spPr>
        <a:xfrm>
          <a:off x="5494635" y="4391025"/>
          <a:ext cx="141945"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428625</xdr:colOff>
      <xdr:row>19</xdr:row>
      <xdr:rowOff>150495</xdr:rowOff>
    </xdr:from>
    <xdr:to>
      <xdr:col>5</xdr:col>
      <xdr:colOff>560337</xdr:colOff>
      <xdr:row>19</xdr:row>
      <xdr:rowOff>150495</xdr:rowOff>
    </xdr:to>
    <xdr:sp macro="" textlink="">
      <xdr:nvSpPr>
        <xdr:cNvPr id="57" name="Línea">
          <a:extLst>
            <a:ext uri="{FF2B5EF4-FFF2-40B4-BE49-F238E27FC236}">
              <a16:creationId xmlns:a16="http://schemas.microsoft.com/office/drawing/2014/main" id="{00000000-0008-0000-0A00-000039000000}"/>
            </a:ext>
          </a:extLst>
        </xdr:cNvPr>
        <xdr:cNvSpPr/>
      </xdr:nvSpPr>
      <xdr:spPr>
        <a:xfrm>
          <a:off x="3616325" y="3543300"/>
          <a:ext cx="131713" cy="0"/>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13</xdr:col>
      <xdr:colOff>904875</xdr:colOff>
      <xdr:row>1</xdr:row>
      <xdr:rowOff>28575</xdr:rowOff>
    </xdr:from>
    <xdr:to>
      <xdr:col>14</xdr:col>
      <xdr:colOff>704850</xdr:colOff>
      <xdr:row>9</xdr:row>
      <xdr:rowOff>151351</xdr:rowOff>
    </xdr:to>
    <xdr:pic>
      <xdr:nvPicPr>
        <xdr:cNvPr id="3" name="Imagen 2">
          <a:extLst>
            <a:ext uri="{FF2B5EF4-FFF2-40B4-BE49-F238E27FC236}">
              <a16:creationId xmlns:a16="http://schemas.microsoft.com/office/drawing/2014/main" id="{9B092B8F-AA1D-478B-888A-EAEF8BA261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81950" y="190500"/>
          <a:ext cx="971550" cy="14943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65980</xdr:colOff>
      <xdr:row>20</xdr:row>
      <xdr:rowOff>198044</xdr:rowOff>
    </xdr:from>
    <xdr:to>
      <xdr:col>5</xdr:col>
      <xdr:colOff>11124</xdr:colOff>
      <xdr:row>23</xdr:row>
      <xdr:rowOff>198044</xdr:rowOff>
    </xdr:to>
    <xdr:sp macro="" textlink="">
      <xdr:nvSpPr>
        <xdr:cNvPr id="59" name="Figura">
          <a:extLst>
            <a:ext uri="{FF2B5EF4-FFF2-40B4-BE49-F238E27FC236}">
              <a16:creationId xmlns:a16="http://schemas.microsoft.com/office/drawing/2014/main" id="{00000000-0008-0000-0B00-00003B000000}"/>
            </a:ext>
          </a:extLst>
        </xdr:cNvPr>
        <xdr:cNvSpPr/>
      </xdr:nvSpPr>
      <xdr:spPr>
        <a:xfrm>
          <a:off x="1297880" y="3790874"/>
          <a:ext cx="1837445" cy="600076"/>
        </a:xfrm>
        <a:custGeom>
          <a:avLst/>
          <a:gdLst/>
          <a:ahLst/>
          <a:cxnLst>
            <a:cxn ang="0">
              <a:pos x="wd2" y="hd2"/>
            </a:cxn>
            <a:cxn ang="5400000">
              <a:pos x="wd2" y="hd2"/>
            </a:cxn>
            <a:cxn ang="10800000">
              <a:pos x="wd2" y="hd2"/>
            </a:cxn>
            <a:cxn ang="16200000">
              <a:pos x="wd2" y="hd2"/>
            </a:cxn>
          </a:cxnLst>
          <a:rect l="0" t="0" r="r" b="b"/>
          <a:pathLst>
            <a:path w="21600" h="21600" extrusionOk="0">
              <a:moveTo>
                <a:pt x="1176" y="0"/>
              </a:moveTo>
              <a:cubicBezTo>
                <a:pt x="526" y="0"/>
                <a:pt x="0" y="1612"/>
                <a:pt x="0" y="3600"/>
              </a:cubicBezTo>
              <a:lnTo>
                <a:pt x="0" y="18000"/>
              </a:lnTo>
              <a:cubicBezTo>
                <a:pt x="0" y="19988"/>
                <a:pt x="526" y="21600"/>
                <a:pt x="1176" y="21600"/>
              </a:cubicBezTo>
              <a:moveTo>
                <a:pt x="20424" y="0"/>
              </a:moveTo>
              <a:cubicBezTo>
                <a:pt x="21074" y="0"/>
                <a:pt x="21600" y="1612"/>
                <a:pt x="21600" y="3600"/>
              </a:cubicBezTo>
              <a:lnTo>
                <a:pt x="21600" y="18000"/>
              </a:lnTo>
              <a:cubicBezTo>
                <a:pt x="21600" y="19988"/>
                <a:pt x="21074" y="21600"/>
                <a:pt x="20424" y="21600"/>
              </a:cubicBezTo>
            </a:path>
          </a:pathLst>
        </a:custGeom>
        <a:noFill/>
        <a:ln w="9525" cap="flat">
          <a:solidFill>
            <a:srgbClr val="000000"/>
          </a:solidFill>
          <a:prstDash val="solid"/>
          <a:round/>
        </a:ln>
        <a:effectLst/>
      </xdr:spPr>
      <xdr:txBody>
        <a:bodyPr/>
        <a:lstStyle/>
        <a:p>
          <a:endParaRPr/>
        </a:p>
      </xdr:txBody>
    </xdr:sp>
    <xdr:clientData/>
  </xdr:twoCellAnchor>
  <xdr:twoCellAnchor>
    <xdr:from>
      <xdr:col>5</xdr:col>
      <xdr:colOff>176063</xdr:colOff>
      <xdr:row>20</xdr:row>
      <xdr:rowOff>198044</xdr:rowOff>
    </xdr:from>
    <xdr:to>
      <xdr:col>8</xdr:col>
      <xdr:colOff>51593</xdr:colOff>
      <xdr:row>24</xdr:row>
      <xdr:rowOff>65745</xdr:rowOff>
    </xdr:to>
    <xdr:sp macro="" textlink="">
      <xdr:nvSpPr>
        <xdr:cNvPr id="60" name="Figura">
          <a:extLst>
            <a:ext uri="{FF2B5EF4-FFF2-40B4-BE49-F238E27FC236}">
              <a16:creationId xmlns:a16="http://schemas.microsoft.com/office/drawing/2014/main" id="{00000000-0008-0000-0B00-00003C000000}"/>
            </a:ext>
          </a:extLst>
        </xdr:cNvPr>
        <xdr:cNvSpPr/>
      </xdr:nvSpPr>
      <xdr:spPr>
        <a:xfrm>
          <a:off x="3300263" y="3790874"/>
          <a:ext cx="1323331" cy="667802"/>
        </a:xfrm>
        <a:custGeom>
          <a:avLst/>
          <a:gdLst/>
          <a:ahLst/>
          <a:cxnLst>
            <a:cxn ang="0">
              <a:pos x="wd2" y="hd2"/>
            </a:cxn>
            <a:cxn ang="5400000">
              <a:pos x="wd2" y="hd2"/>
            </a:cxn>
            <a:cxn ang="10800000">
              <a:pos x="wd2" y="hd2"/>
            </a:cxn>
            <a:cxn ang="16200000">
              <a:pos x="wd2" y="hd2"/>
            </a:cxn>
          </a:cxnLst>
          <a:rect l="0" t="0" r="r" b="b"/>
          <a:pathLst>
            <a:path w="21600" h="21600" extrusionOk="0">
              <a:moveTo>
                <a:pt x="1817" y="0"/>
              </a:moveTo>
              <a:cubicBezTo>
                <a:pt x="813" y="0"/>
                <a:pt x="0" y="1612"/>
                <a:pt x="0" y="3600"/>
              </a:cubicBezTo>
              <a:lnTo>
                <a:pt x="0" y="18000"/>
              </a:lnTo>
              <a:cubicBezTo>
                <a:pt x="0" y="19988"/>
                <a:pt x="813" y="21600"/>
                <a:pt x="1817" y="21600"/>
              </a:cubicBezTo>
              <a:moveTo>
                <a:pt x="19783" y="0"/>
              </a:moveTo>
              <a:cubicBezTo>
                <a:pt x="20787" y="0"/>
                <a:pt x="21600" y="1612"/>
                <a:pt x="21600" y="3600"/>
              </a:cubicBezTo>
              <a:lnTo>
                <a:pt x="21600" y="18000"/>
              </a:lnTo>
              <a:cubicBezTo>
                <a:pt x="21600" y="19988"/>
                <a:pt x="20787" y="21600"/>
                <a:pt x="19783" y="21600"/>
              </a:cubicBezTo>
            </a:path>
          </a:pathLst>
        </a:custGeom>
        <a:noFill/>
        <a:ln w="9525" cap="flat">
          <a:solidFill>
            <a:srgbClr val="000000"/>
          </a:solidFill>
          <a:prstDash val="solid"/>
          <a:round/>
        </a:ln>
        <a:effectLst/>
      </xdr:spPr>
      <xdr:txBody>
        <a:bodyPr/>
        <a:lstStyle/>
        <a:p>
          <a:endParaRPr/>
        </a:p>
      </xdr:txBody>
    </xdr:sp>
    <xdr:clientData/>
  </xdr:twoCellAnchor>
  <xdr:twoCellAnchor>
    <xdr:from>
      <xdr:col>8</xdr:col>
      <xdr:colOff>464343</xdr:colOff>
      <xdr:row>20</xdr:row>
      <xdr:rowOff>198044</xdr:rowOff>
    </xdr:from>
    <xdr:to>
      <xdr:col>11</xdr:col>
      <xdr:colOff>92707</xdr:colOff>
      <xdr:row>24</xdr:row>
      <xdr:rowOff>46057</xdr:rowOff>
    </xdr:to>
    <xdr:sp macro="" textlink="">
      <xdr:nvSpPr>
        <xdr:cNvPr id="61" name="Figura">
          <a:extLst>
            <a:ext uri="{FF2B5EF4-FFF2-40B4-BE49-F238E27FC236}">
              <a16:creationId xmlns:a16="http://schemas.microsoft.com/office/drawing/2014/main" id="{00000000-0008-0000-0B00-00003D000000}"/>
            </a:ext>
          </a:extLst>
        </xdr:cNvPr>
        <xdr:cNvSpPr/>
      </xdr:nvSpPr>
      <xdr:spPr>
        <a:xfrm>
          <a:off x="5036343" y="3790874"/>
          <a:ext cx="2104865" cy="648114"/>
        </a:xfrm>
        <a:custGeom>
          <a:avLst/>
          <a:gdLst/>
          <a:ahLst/>
          <a:cxnLst>
            <a:cxn ang="0">
              <a:pos x="wd2" y="hd2"/>
            </a:cxn>
            <a:cxn ang="5400000">
              <a:pos x="wd2" y="hd2"/>
            </a:cxn>
            <a:cxn ang="10800000">
              <a:pos x="wd2" y="hd2"/>
            </a:cxn>
            <a:cxn ang="16200000">
              <a:pos x="wd2" y="hd2"/>
            </a:cxn>
          </a:cxnLst>
          <a:rect l="0" t="0" r="r" b="b"/>
          <a:pathLst>
            <a:path w="21600" h="21600" extrusionOk="0">
              <a:moveTo>
                <a:pt x="1108" y="0"/>
              </a:moveTo>
              <a:cubicBezTo>
                <a:pt x="496" y="0"/>
                <a:pt x="0" y="1612"/>
                <a:pt x="0" y="3600"/>
              </a:cubicBezTo>
              <a:lnTo>
                <a:pt x="0" y="18000"/>
              </a:lnTo>
              <a:cubicBezTo>
                <a:pt x="0" y="19988"/>
                <a:pt x="496" y="21600"/>
                <a:pt x="1108" y="21600"/>
              </a:cubicBezTo>
              <a:moveTo>
                <a:pt x="20492" y="0"/>
              </a:moveTo>
              <a:cubicBezTo>
                <a:pt x="21104" y="0"/>
                <a:pt x="21600" y="1612"/>
                <a:pt x="21600" y="3600"/>
              </a:cubicBezTo>
              <a:lnTo>
                <a:pt x="21600" y="18000"/>
              </a:lnTo>
              <a:cubicBezTo>
                <a:pt x="21600" y="19988"/>
                <a:pt x="21104" y="21600"/>
                <a:pt x="20492" y="21600"/>
              </a:cubicBezTo>
            </a:path>
          </a:pathLst>
        </a:custGeom>
        <a:noFill/>
        <a:ln w="9525" cap="flat">
          <a:solidFill>
            <a:srgbClr val="000000"/>
          </a:solidFill>
          <a:prstDash val="solid"/>
          <a:round/>
        </a:ln>
        <a:effectLst/>
      </xdr:spPr>
      <xdr:txBody>
        <a:bodyPr/>
        <a:lstStyle/>
        <a:p>
          <a:endParaRPr/>
        </a:p>
      </xdr:txBody>
    </xdr:sp>
    <xdr:clientData/>
  </xdr:twoCellAnchor>
  <xdr:twoCellAnchor editAs="oneCell">
    <xdr:from>
      <xdr:col>13</xdr:col>
      <xdr:colOff>571500</xdr:colOff>
      <xdr:row>1</xdr:row>
      <xdr:rowOff>38100</xdr:rowOff>
    </xdr:from>
    <xdr:to>
      <xdr:col>15</xdr:col>
      <xdr:colOff>95250</xdr:colOff>
      <xdr:row>9</xdr:row>
      <xdr:rowOff>160876</xdr:rowOff>
    </xdr:to>
    <xdr:pic>
      <xdr:nvPicPr>
        <xdr:cNvPr id="3" name="Imagen 2">
          <a:extLst>
            <a:ext uri="{FF2B5EF4-FFF2-40B4-BE49-F238E27FC236}">
              <a16:creationId xmlns:a16="http://schemas.microsoft.com/office/drawing/2014/main" id="{BA75C380-7EB7-4047-8184-FA356E206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0" y="200025"/>
          <a:ext cx="971550" cy="14943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10963</xdr:colOff>
      <xdr:row>17</xdr:row>
      <xdr:rowOff>188595</xdr:rowOff>
    </xdr:from>
    <xdr:to>
      <xdr:col>4</xdr:col>
      <xdr:colOff>0</xdr:colOff>
      <xdr:row>19</xdr:row>
      <xdr:rowOff>188595</xdr:rowOff>
    </xdr:to>
    <xdr:sp macro="" textlink="">
      <xdr:nvSpPr>
        <xdr:cNvPr id="63" name="Línea">
          <a:extLst>
            <a:ext uri="{FF2B5EF4-FFF2-40B4-BE49-F238E27FC236}">
              <a16:creationId xmlns:a16="http://schemas.microsoft.com/office/drawing/2014/main" id="{00000000-0008-0000-0C00-00003F000000}"/>
            </a:ext>
          </a:extLst>
        </xdr:cNvPr>
        <xdr:cNvSpPr/>
      </xdr:nvSpPr>
      <xdr:spPr>
        <a:xfrm>
          <a:off x="2220763" y="3190875"/>
          <a:ext cx="852638" cy="40005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10963</xdr:colOff>
      <xdr:row>29</xdr:row>
      <xdr:rowOff>167005</xdr:rowOff>
    </xdr:from>
    <xdr:to>
      <xdr:col>4</xdr:col>
      <xdr:colOff>0</xdr:colOff>
      <xdr:row>31</xdr:row>
      <xdr:rowOff>167005</xdr:rowOff>
    </xdr:to>
    <xdr:sp macro="" textlink="">
      <xdr:nvSpPr>
        <xdr:cNvPr id="64" name="Línea">
          <a:extLst>
            <a:ext uri="{FF2B5EF4-FFF2-40B4-BE49-F238E27FC236}">
              <a16:creationId xmlns:a16="http://schemas.microsoft.com/office/drawing/2014/main" id="{00000000-0008-0000-0C00-000040000000}"/>
            </a:ext>
          </a:extLst>
        </xdr:cNvPr>
        <xdr:cNvSpPr/>
      </xdr:nvSpPr>
      <xdr:spPr>
        <a:xfrm>
          <a:off x="2220763" y="5591175"/>
          <a:ext cx="852638" cy="400051"/>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14</xdr:col>
      <xdr:colOff>0</xdr:colOff>
      <xdr:row>1</xdr:row>
      <xdr:rowOff>0</xdr:rowOff>
    </xdr:from>
    <xdr:to>
      <xdr:col>15</xdr:col>
      <xdr:colOff>247650</xdr:colOff>
      <xdr:row>9</xdr:row>
      <xdr:rowOff>122776</xdr:rowOff>
    </xdr:to>
    <xdr:pic>
      <xdr:nvPicPr>
        <xdr:cNvPr id="3" name="Imagen 2">
          <a:extLst>
            <a:ext uri="{FF2B5EF4-FFF2-40B4-BE49-F238E27FC236}">
              <a16:creationId xmlns:a16="http://schemas.microsoft.com/office/drawing/2014/main" id="{48A08016-EEB3-427D-A336-08AFE2B636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5425" y="161925"/>
          <a:ext cx="971550" cy="149437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12</xdr:row>
      <xdr:rowOff>182812</xdr:rowOff>
    </xdr:from>
    <xdr:to>
      <xdr:col>7</xdr:col>
      <xdr:colOff>606226</xdr:colOff>
      <xdr:row>15</xdr:row>
      <xdr:rowOff>221250</xdr:rowOff>
    </xdr:to>
    <xdr:pic>
      <xdr:nvPicPr>
        <xdr:cNvPr id="66" name="image.pdf" descr="image.pdf">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a:stretch>
          <a:fillRect/>
        </a:stretch>
      </xdr:blipFill>
      <xdr:spPr>
        <a:xfrm>
          <a:off x="2832100" y="2354512"/>
          <a:ext cx="2587427" cy="752814"/>
        </a:xfrm>
        <a:prstGeom prst="rect">
          <a:avLst/>
        </a:prstGeom>
        <a:ln w="12700" cap="flat">
          <a:noFill/>
          <a:miter lim="400000"/>
        </a:ln>
        <a:effectLst/>
      </xdr:spPr>
    </xdr:pic>
    <xdr:clientData/>
  </xdr:twoCellAnchor>
  <xdr:twoCellAnchor>
    <xdr:from>
      <xdr:col>4</xdr:col>
      <xdr:colOff>10963</xdr:colOff>
      <xdr:row>18</xdr:row>
      <xdr:rowOff>210937</xdr:rowOff>
    </xdr:from>
    <xdr:to>
      <xdr:col>8</xdr:col>
      <xdr:colOff>617190</xdr:colOff>
      <xdr:row>24</xdr:row>
      <xdr:rowOff>153749</xdr:rowOff>
    </xdr:to>
    <xdr:pic>
      <xdr:nvPicPr>
        <xdr:cNvPr id="67" name="image.png" descr="image.png">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2"/>
        <a:stretch>
          <a:fillRect/>
        </a:stretch>
      </xdr:blipFill>
      <xdr:spPr>
        <a:xfrm>
          <a:off x="2843063" y="3811387"/>
          <a:ext cx="3247828" cy="1371563"/>
        </a:xfrm>
        <a:prstGeom prst="rect">
          <a:avLst/>
        </a:prstGeom>
        <a:ln w="12700" cap="flat">
          <a:noFill/>
          <a:miter lim="400000"/>
        </a:ln>
        <a:effectLst/>
      </xdr:spPr>
    </xdr:pic>
    <xdr:clientData/>
  </xdr:twoCellAnchor>
  <xdr:twoCellAnchor>
    <xdr:from>
      <xdr:col>4</xdr:col>
      <xdr:colOff>10963</xdr:colOff>
      <xdr:row>28</xdr:row>
      <xdr:rowOff>192187</xdr:rowOff>
    </xdr:from>
    <xdr:to>
      <xdr:col>9</xdr:col>
      <xdr:colOff>10963</xdr:colOff>
      <xdr:row>38</xdr:row>
      <xdr:rowOff>86249</xdr:rowOff>
    </xdr:to>
    <xdr:pic>
      <xdr:nvPicPr>
        <xdr:cNvPr id="68" name="image.png" descr="image.png">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3"/>
        <a:stretch>
          <a:fillRect/>
        </a:stretch>
      </xdr:blipFill>
      <xdr:spPr>
        <a:xfrm>
          <a:off x="2843063" y="6021487"/>
          <a:ext cx="3302001" cy="2275313"/>
        </a:xfrm>
        <a:prstGeom prst="rect">
          <a:avLst/>
        </a:prstGeom>
        <a:ln w="12700" cap="flat">
          <a:noFill/>
          <a:miter lim="400000"/>
        </a:ln>
        <a:effectLst/>
      </xdr:spPr>
    </xdr:pic>
    <xdr:clientData/>
  </xdr:twoCellAnchor>
  <xdr:twoCellAnchor>
    <xdr:from>
      <xdr:col>4</xdr:col>
      <xdr:colOff>21927</xdr:colOff>
      <xdr:row>44</xdr:row>
      <xdr:rowOff>18750</xdr:rowOff>
    </xdr:from>
    <xdr:to>
      <xdr:col>8</xdr:col>
      <xdr:colOff>595262</xdr:colOff>
      <xdr:row>55</xdr:row>
      <xdr:rowOff>134062</xdr:rowOff>
    </xdr:to>
    <xdr:pic>
      <xdr:nvPicPr>
        <xdr:cNvPr id="69" name="image.png" descr="image.png">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4"/>
        <a:stretch>
          <a:fillRect/>
        </a:stretch>
      </xdr:blipFill>
      <xdr:spPr>
        <a:xfrm>
          <a:off x="2854027" y="9429450"/>
          <a:ext cx="3214936" cy="2734688"/>
        </a:xfrm>
        <a:prstGeom prst="rect">
          <a:avLst/>
        </a:prstGeom>
        <a:ln w="12700" cap="flat">
          <a:noFill/>
          <a:miter lim="400000"/>
        </a:ln>
        <a:effectLst/>
      </xdr:spPr>
    </xdr:pic>
    <xdr:clientData/>
  </xdr:twoCellAnchor>
  <xdr:twoCellAnchor>
    <xdr:from>
      <xdr:col>4</xdr:col>
      <xdr:colOff>10963</xdr:colOff>
      <xdr:row>59</xdr:row>
      <xdr:rowOff>86249</xdr:rowOff>
    </xdr:from>
    <xdr:to>
      <xdr:col>9</xdr:col>
      <xdr:colOff>21927</xdr:colOff>
      <xdr:row>71</xdr:row>
      <xdr:rowOff>29061</xdr:rowOff>
    </xdr:to>
    <xdr:pic>
      <xdr:nvPicPr>
        <xdr:cNvPr id="70" name="image.png" descr="image.png">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5"/>
        <a:stretch>
          <a:fillRect/>
        </a:stretch>
      </xdr:blipFill>
      <xdr:spPr>
        <a:xfrm>
          <a:off x="2843063" y="12840224"/>
          <a:ext cx="3312965" cy="2800313"/>
        </a:xfrm>
        <a:prstGeom prst="rect">
          <a:avLst/>
        </a:prstGeom>
        <a:ln w="12700" cap="flat">
          <a:noFill/>
          <a:miter lim="400000"/>
        </a:ln>
        <a:effectLst/>
      </xdr:spPr>
    </xdr:pic>
    <xdr:clientData/>
  </xdr:twoCellAnchor>
  <xdr:twoCellAnchor>
    <xdr:from>
      <xdr:col>6</xdr:col>
      <xdr:colOff>0</xdr:colOff>
      <xdr:row>80</xdr:row>
      <xdr:rowOff>153637</xdr:rowOff>
    </xdr:from>
    <xdr:to>
      <xdr:col>6</xdr:col>
      <xdr:colOff>443706</xdr:colOff>
      <xdr:row>84</xdr:row>
      <xdr:rowOff>0</xdr:rowOff>
    </xdr:to>
    <xdr:pic>
      <xdr:nvPicPr>
        <xdr:cNvPr id="71" name="image.pdf" descr="image.pdf">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6"/>
        <a:stretch>
          <a:fillRect/>
        </a:stretch>
      </xdr:blipFill>
      <xdr:spPr>
        <a:xfrm>
          <a:off x="4152900" y="17832037"/>
          <a:ext cx="443707" cy="722663"/>
        </a:xfrm>
        <a:prstGeom prst="rect">
          <a:avLst/>
        </a:prstGeom>
        <a:ln w="12700" cap="flat">
          <a:noFill/>
          <a:miter lim="400000"/>
        </a:ln>
        <a:effectLst/>
      </xdr:spPr>
    </xdr:pic>
    <xdr:clientData/>
  </xdr:twoCellAnchor>
  <xdr:twoCellAnchor>
    <xdr:from>
      <xdr:col>4</xdr:col>
      <xdr:colOff>65137</xdr:colOff>
      <xdr:row>85</xdr:row>
      <xdr:rowOff>29061</xdr:rowOff>
    </xdr:from>
    <xdr:to>
      <xdr:col>9</xdr:col>
      <xdr:colOff>21927</xdr:colOff>
      <xdr:row>88</xdr:row>
      <xdr:rowOff>182812</xdr:rowOff>
    </xdr:to>
    <xdr:pic>
      <xdr:nvPicPr>
        <xdr:cNvPr id="72" name="image.png" descr="image.png">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a:stretch>
          <a:fillRect/>
        </a:stretch>
      </xdr:blipFill>
      <xdr:spPr>
        <a:xfrm>
          <a:off x="2897237" y="18821886"/>
          <a:ext cx="3258791" cy="868127"/>
        </a:xfrm>
        <a:prstGeom prst="rect">
          <a:avLst/>
        </a:prstGeom>
        <a:ln w="12700" cap="flat">
          <a:noFill/>
          <a:miter lim="400000"/>
        </a:ln>
        <a:effectLst/>
      </xdr:spPr>
    </xdr:pic>
    <xdr:clientData/>
  </xdr:twoCellAnchor>
  <xdr:twoCellAnchor>
    <xdr:from>
      <xdr:col>4</xdr:col>
      <xdr:colOff>21927</xdr:colOff>
      <xdr:row>94</xdr:row>
      <xdr:rowOff>76874</xdr:rowOff>
    </xdr:from>
    <xdr:to>
      <xdr:col>8</xdr:col>
      <xdr:colOff>617190</xdr:colOff>
      <xdr:row>106</xdr:row>
      <xdr:rowOff>47812</xdr:rowOff>
    </xdr:to>
    <xdr:pic>
      <xdr:nvPicPr>
        <xdr:cNvPr id="73" name="image.png" descr="image.png">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8"/>
        <a:stretch>
          <a:fillRect/>
        </a:stretch>
      </xdr:blipFill>
      <xdr:spPr>
        <a:xfrm>
          <a:off x="2854027" y="21012824"/>
          <a:ext cx="3236864" cy="2828439"/>
        </a:xfrm>
        <a:prstGeom prst="rect">
          <a:avLst/>
        </a:prstGeom>
        <a:ln w="12700" cap="flat">
          <a:noFill/>
          <a:miter lim="400000"/>
        </a:ln>
        <a:effectLst/>
      </xdr:spPr>
    </xdr:pic>
    <xdr:clientData/>
  </xdr:twoCellAnchor>
  <xdr:twoCellAnchor>
    <xdr:from>
      <xdr:col>4</xdr:col>
      <xdr:colOff>10963</xdr:colOff>
      <xdr:row>108</xdr:row>
      <xdr:rowOff>221250</xdr:rowOff>
    </xdr:from>
    <xdr:to>
      <xdr:col>9</xdr:col>
      <xdr:colOff>0</xdr:colOff>
      <xdr:row>120</xdr:row>
      <xdr:rowOff>153748</xdr:rowOff>
    </xdr:to>
    <xdr:pic>
      <xdr:nvPicPr>
        <xdr:cNvPr id="74" name="image.png" descr="image.png">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9"/>
        <a:stretch>
          <a:fillRect/>
        </a:stretch>
      </xdr:blipFill>
      <xdr:spPr>
        <a:xfrm>
          <a:off x="2843063" y="24490950"/>
          <a:ext cx="3291037" cy="2789999"/>
        </a:xfrm>
        <a:prstGeom prst="rect">
          <a:avLst/>
        </a:prstGeom>
        <a:ln w="12700" cap="flat">
          <a:noFill/>
          <a:miter lim="400000"/>
        </a:ln>
        <a:effectLst/>
      </xdr:spPr>
    </xdr:pic>
    <xdr:clientData/>
  </xdr:twoCellAnchor>
  <xdr:twoCellAnchor editAs="oneCell">
    <xdr:from>
      <xdr:col>14</xdr:col>
      <xdr:colOff>0</xdr:colOff>
      <xdr:row>1</xdr:row>
      <xdr:rowOff>0</xdr:rowOff>
    </xdr:from>
    <xdr:to>
      <xdr:col>15</xdr:col>
      <xdr:colOff>247650</xdr:colOff>
      <xdr:row>9</xdr:row>
      <xdr:rowOff>46576</xdr:rowOff>
    </xdr:to>
    <xdr:pic>
      <xdr:nvPicPr>
        <xdr:cNvPr id="3" name="Imagen 2">
          <a:extLst>
            <a:ext uri="{FF2B5EF4-FFF2-40B4-BE49-F238E27FC236}">
              <a16:creationId xmlns:a16="http://schemas.microsoft.com/office/drawing/2014/main" id="{56D12E0A-FFBD-4AD7-ADF2-56BEAAA3852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58200" y="161925"/>
          <a:ext cx="971550" cy="1494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xdr:row>
      <xdr:rowOff>1</xdr:rowOff>
    </xdr:from>
    <xdr:to>
      <xdr:col>14</xdr:col>
      <xdr:colOff>381000</xdr:colOff>
      <xdr:row>9</xdr:row>
      <xdr:rowOff>84677</xdr:rowOff>
    </xdr:to>
    <xdr:pic>
      <xdr:nvPicPr>
        <xdr:cNvPr id="4" name="Imagen 3">
          <a:extLst>
            <a:ext uri="{FF2B5EF4-FFF2-40B4-BE49-F238E27FC236}">
              <a16:creationId xmlns:a16="http://schemas.microsoft.com/office/drawing/2014/main" id="{05BF1723-8D6A-557C-864D-75E813C68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8625" y="171451"/>
          <a:ext cx="971550" cy="1494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11174</xdr:colOff>
      <xdr:row>22</xdr:row>
      <xdr:rowOff>0</xdr:rowOff>
    </xdr:from>
    <xdr:to>
      <xdr:col>4</xdr:col>
      <xdr:colOff>0</xdr:colOff>
      <xdr:row>24</xdr:row>
      <xdr:rowOff>4445</xdr:rowOff>
    </xdr:to>
    <xdr:sp macro="" textlink="">
      <xdr:nvSpPr>
        <xdr:cNvPr id="2" name="Línea">
          <a:extLst>
            <a:ext uri="{FF2B5EF4-FFF2-40B4-BE49-F238E27FC236}">
              <a16:creationId xmlns:a16="http://schemas.microsoft.com/office/drawing/2014/main" id="{00000000-0008-0000-0300-000002000000}"/>
            </a:ext>
          </a:extLst>
        </xdr:cNvPr>
        <xdr:cNvSpPr/>
      </xdr:nvSpPr>
      <xdr:spPr>
        <a:xfrm>
          <a:off x="1090674" y="3755390"/>
          <a:ext cx="1576327" cy="54102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805457</xdr:colOff>
      <xdr:row>22</xdr:row>
      <xdr:rowOff>125280</xdr:rowOff>
    </xdr:from>
    <xdr:to>
      <xdr:col>3</xdr:col>
      <xdr:colOff>805457</xdr:colOff>
      <xdr:row>23</xdr:row>
      <xdr:rowOff>143850</xdr:rowOff>
    </xdr:to>
    <xdr:sp macro="" textlink="">
      <xdr:nvSpPr>
        <xdr:cNvPr id="3" name="Línea">
          <a:extLst>
            <a:ext uri="{FF2B5EF4-FFF2-40B4-BE49-F238E27FC236}">
              <a16:creationId xmlns:a16="http://schemas.microsoft.com/office/drawing/2014/main" id="{00000000-0008-0000-0300-000003000000}"/>
            </a:ext>
          </a:extLst>
        </xdr:cNvPr>
        <xdr:cNvSpPr/>
      </xdr:nvSpPr>
      <xdr:spPr>
        <a:xfrm>
          <a:off x="2558057" y="3880670"/>
          <a:ext cx="1" cy="292891"/>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2</xdr:col>
      <xdr:colOff>586333</xdr:colOff>
      <xdr:row>23</xdr:row>
      <xdr:rowOff>173250</xdr:rowOff>
    </xdr:from>
    <xdr:to>
      <xdr:col>3</xdr:col>
      <xdr:colOff>478631</xdr:colOff>
      <xdr:row>23</xdr:row>
      <xdr:rowOff>173250</xdr:rowOff>
    </xdr:to>
    <xdr:sp macro="" textlink="">
      <xdr:nvSpPr>
        <xdr:cNvPr id="4" name="Línea">
          <a:extLst>
            <a:ext uri="{FF2B5EF4-FFF2-40B4-BE49-F238E27FC236}">
              <a16:creationId xmlns:a16="http://schemas.microsoft.com/office/drawing/2014/main" id="{00000000-0008-0000-0300-000004000000}"/>
            </a:ext>
          </a:extLst>
        </xdr:cNvPr>
        <xdr:cNvSpPr/>
      </xdr:nvSpPr>
      <xdr:spPr>
        <a:xfrm>
          <a:off x="1665833" y="4202960"/>
          <a:ext cx="565399" cy="1"/>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editAs="oneCell">
    <xdr:from>
      <xdr:col>14</xdr:col>
      <xdr:colOff>0</xdr:colOff>
      <xdr:row>1</xdr:row>
      <xdr:rowOff>0</xdr:rowOff>
    </xdr:from>
    <xdr:to>
      <xdr:col>15</xdr:col>
      <xdr:colOff>381000</xdr:colOff>
      <xdr:row>9</xdr:row>
      <xdr:rowOff>122776</xdr:rowOff>
    </xdr:to>
    <xdr:pic>
      <xdr:nvPicPr>
        <xdr:cNvPr id="6" name="Imagen 5">
          <a:extLst>
            <a:ext uri="{FF2B5EF4-FFF2-40B4-BE49-F238E27FC236}">
              <a16:creationId xmlns:a16="http://schemas.microsoft.com/office/drawing/2014/main" id="{724BC91F-E4D2-4D0E-8745-354B8F8E6B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0" y="161925"/>
          <a:ext cx="971550" cy="1494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456183</xdr:colOff>
      <xdr:row>23</xdr:row>
      <xdr:rowOff>75757</xdr:rowOff>
    </xdr:from>
    <xdr:to>
      <xdr:col>3</xdr:col>
      <xdr:colOff>456183</xdr:colOff>
      <xdr:row>23</xdr:row>
      <xdr:rowOff>182700</xdr:rowOff>
    </xdr:to>
    <xdr:sp macro="" textlink="">
      <xdr:nvSpPr>
        <xdr:cNvPr id="6" name="Línea">
          <a:extLst>
            <a:ext uri="{FF2B5EF4-FFF2-40B4-BE49-F238E27FC236}">
              <a16:creationId xmlns:a16="http://schemas.microsoft.com/office/drawing/2014/main" id="{00000000-0008-0000-0400-000006000000}"/>
            </a:ext>
          </a:extLst>
        </xdr:cNvPr>
        <xdr:cNvSpPr/>
      </xdr:nvSpPr>
      <xdr:spPr>
        <a:xfrm>
          <a:off x="2208783" y="3974022"/>
          <a:ext cx="1" cy="106944"/>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2</xdr:col>
      <xdr:colOff>466700</xdr:colOff>
      <xdr:row>23</xdr:row>
      <xdr:rowOff>182700</xdr:rowOff>
    </xdr:from>
    <xdr:to>
      <xdr:col>3</xdr:col>
      <xdr:colOff>249783</xdr:colOff>
      <xdr:row>23</xdr:row>
      <xdr:rowOff>182700</xdr:rowOff>
    </xdr:to>
    <xdr:sp macro="" textlink="">
      <xdr:nvSpPr>
        <xdr:cNvPr id="7" name="Línea">
          <a:extLst>
            <a:ext uri="{FF2B5EF4-FFF2-40B4-BE49-F238E27FC236}">
              <a16:creationId xmlns:a16="http://schemas.microsoft.com/office/drawing/2014/main" id="{00000000-0008-0000-0400-000007000000}"/>
            </a:ext>
          </a:extLst>
        </xdr:cNvPr>
        <xdr:cNvSpPr/>
      </xdr:nvSpPr>
      <xdr:spPr>
        <a:xfrm>
          <a:off x="1546200" y="4080965"/>
          <a:ext cx="456184" cy="1"/>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2</xdr:col>
      <xdr:colOff>43383</xdr:colOff>
      <xdr:row>22</xdr:row>
      <xdr:rowOff>9712</xdr:rowOff>
    </xdr:from>
    <xdr:to>
      <xdr:col>4</xdr:col>
      <xdr:colOff>11174</xdr:colOff>
      <xdr:row>24</xdr:row>
      <xdr:rowOff>9900</xdr:rowOff>
    </xdr:to>
    <xdr:sp macro="" textlink="">
      <xdr:nvSpPr>
        <xdr:cNvPr id="8" name="Línea">
          <a:extLst>
            <a:ext uri="{FF2B5EF4-FFF2-40B4-BE49-F238E27FC236}">
              <a16:creationId xmlns:a16="http://schemas.microsoft.com/office/drawing/2014/main" id="{00000000-0008-0000-0400-000008000000}"/>
            </a:ext>
          </a:extLst>
        </xdr:cNvPr>
        <xdr:cNvSpPr/>
      </xdr:nvSpPr>
      <xdr:spPr>
        <a:xfrm>
          <a:off x="1122883" y="3743512"/>
          <a:ext cx="1313992" cy="431354"/>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14</xdr:col>
      <xdr:colOff>0</xdr:colOff>
      <xdr:row>1</xdr:row>
      <xdr:rowOff>0</xdr:rowOff>
    </xdr:from>
    <xdr:to>
      <xdr:col>15</xdr:col>
      <xdr:colOff>381000</xdr:colOff>
      <xdr:row>9</xdr:row>
      <xdr:rowOff>122776</xdr:rowOff>
    </xdr:to>
    <xdr:pic>
      <xdr:nvPicPr>
        <xdr:cNvPr id="3" name="Imagen 2">
          <a:extLst>
            <a:ext uri="{FF2B5EF4-FFF2-40B4-BE49-F238E27FC236}">
              <a16:creationId xmlns:a16="http://schemas.microsoft.com/office/drawing/2014/main" id="{C871F2EF-2EA0-4C80-A6C3-056AE6E5F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8125" y="161925"/>
          <a:ext cx="971550" cy="14943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10963</xdr:colOff>
      <xdr:row>15</xdr:row>
      <xdr:rowOff>202564</xdr:rowOff>
    </xdr:from>
    <xdr:to>
      <xdr:col>3</xdr:col>
      <xdr:colOff>660400</xdr:colOff>
      <xdr:row>18</xdr:row>
      <xdr:rowOff>87749</xdr:rowOff>
    </xdr:to>
    <xdr:sp macro="" textlink="">
      <xdr:nvSpPr>
        <xdr:cNvPr id="10" name="Línea">
          <a:extLst>
            <a:ext uri="{FF2B5EF4-FFF2-40B4-BE49-F238E27FC236}">
              <a16:creationId xmlns:a16="http://schemas.microsoft.com/office/drawing/2014/main" id="{00000000-0008-0000-0500-00000A000000}"/>
            </a:ext>
          </a:extLst>
        </xdr:cNvPr>
        <xdr:cNvSpPr/>
      </xdr:nvSpPr>
      <xdr:spPr>
        <a:xfrm>
          <a:off x="1814363" y="2786379"/>
          <a:ext cx="649437" cy="46875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4</xdr:col>
      <xdr:colOff>0</xdr:colOff>
      <xdr:row>17</xdr:row>
      <xdr:rowOff>68999</xdr:rowOff>
    </xdr:from>
    <xdr:to>
      <xdr:col>4</xdr:col>
      <xdr:colOff>0</xdr:colOff>
      <xdr:row>17</xdr:row>
      <xdr:rowOff>143999</xdr:rowOff>
    </xdr:to>
    <xdr:sp macro="" textlink="">
      <xdr:nvSpPr>
        <xdr:cNvPr id="11" name="Línea">
          <a:extLst>
            <a:ext uri="{FF2B5EF4-FFF2-40B4-BE49-F238E27FC236}">
              <a16:creationId xmlns:a16="http://schemas.microsoft.com/office/drawing/2014/main" id="{00000000-0008-0000-0500-00000B000000}"/>
            </a:ext>
          </a:extLst>
        </xdr:cNvPr>
        <xdr:cNvSpPr/>
      </xdr:nvSpPr>
      <xdr:spPr>
        <a:xfrm>
          <a:off x="2463800" y="3045879"/>
          <a:ext cx="0" cy="75001"/>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xdr:from>
      <xdr:col>3</xdr:col>
      <xdr:colOff>573980</xdr:colOff>
      <xdr:row>18</xdr:row>
      <xdr:rowOff>1499</xdr:rowOff>
    </xdr:from>
    <xdr:to>
      <xdr:col>3</xdr:col>
      <xdr:colOff>660400</xdr:colOff>
      <xdr:row>18</xdr:row>
      <xdr:rowOff>1499</xdr:rowOff>
    </xdr:to>
    <xdr:sp macro="" textlink="">
      <xdr:nvSpPr>
        <xdr:cNvPr id="12" name="Línea">
          <a:extLst>
            <a:ext uri="{FF2B5EF4-FFF2-40B4-BE49-F238E27FC236}">
              <a16:creationId xmlns:a16="http://schemas.microsoft.com/office/drawing/2014/main" id="{00000000-0008-0000-0500-00000C000000}"/>
            </a:ext>
          </a:extLst>
        </xdr:cNvPr>
        <xdr:cNvSpPr/>
      </xdr:nvSpPr>
      <xdr:spPr>
        <a:xfrm>
          <a:off x="2377380" y="3168879"/>
          <a:ext cx="86420" cy="1"/>
        </a:xfrm>
        <a:prstGeom prst="line">
          <a:avLst/>
        </a:prstGeom>
        <a:noFill/>
        <a:ln w="9525" cap="flat">
          <a:solidFill>
            <a:srgbClr val="000000"/>
          </a:solidFill>
          <a:prstDash val="solid"/>
          <a:round/>
          <a:tailEnd type="triangle" w="med" len="med"/>
        </a:ln>
        <a:effectLst/>
      </xdr:spPr>
      <xdr:txBody>
        <a:bodyPr/>
        <a:lstStyle/>
        <a:p>
          <a:endParaRPr/>
        </a:p>
      </xdr:txBody>
    </xdr:sp>
    <xdr:clientData/>
  </xdr:twoCellAnchor>
  <xdr:twoCellAnchor editAs="oneCell">
    <xdr:from>
      <xdr:col>14</xdr:col>
      <xdr:colOff>0</xdr:colOff>
      <xdr:row>1</xdr:row>
      <xdr:rowOff>0</xdr:rowOff>
    </xdr:from>
    <xdr:to>
      <xdr:col>15</xdr:col>
      <xdr:colOff>381000</xdr:colOff>
      <xdr:row>9</xdr:row>
      <xdr:rowOff>122776</xdr:rowOff>
    </xdr:to>
    <xdr:pic>
      <xdr:nvPicPr>
        <xdr:cNvPr id="3" name="Imagen 2">
          <a:extLst>
            <a:ext uri="{FF2B5EF4-FFF2-40B4-BE49-F238E27FC236}">
              <a16:creationId xmlns:a16="http://schemas.microsoft.com/office/drawing/2014/main" id="{7248AF9B-263E-4027-91DC-7185B9FFED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6225" y="161925"/>
          <a:ext cx="971550" cy="1494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15</xdr:col>
      <xdr:colOff>381000</xdr:colOff>
      <xdr:row>9</xdr:row>
      <xdr:rowOff>75151</xdr:rowOff>
    </xdr:to>
    <xdr:pic>
      <xdr:nvPicPr>
        <xdr:cNvPr id="3" name="Imagen 2">
          <a:extLst>
            <a:ext uri="{FF2B5EF4-FFF2-40B4-BE49-F238E27FC236}">
              <a16:creationId xmlns:a16="http://schemas.microsoft.com/office/drawing/2014/main" id="{B2AB326F-801A-46B9-B029-6AE4FF055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9100" y="171450"/>
          <a:ext cx="971550" cy="14943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10765</xdr:colOff>
      <xdr:row>17</xdr:row>
      <xdr:rowOff>163170</xdr:rowOff>
    </xdr:from>
    <xdr:to>
      <xdr:col>3</xdr:col>
      <xdr:colOff>142254</xdr:colOff>
      <xdr:row>17</xdr:row>
      <xdr:rowOff>163170</xdr:rowOff>
    </xdr:to>
    <xdr:sp macro="" textlink="">
      <xdr:nvSpPr>
        <xdr:cNvPr id="14" name="Línea">
          <a:extLst>
            <a:ext uri="{FF2B5EF4-FFF2-40B4-BE49-F238E27FC236}">
              <a16:creationId xmlns:a16="http://schemas.microsoft.com/office/drawing/2014/main" id="{00000000-0008-0000-0700-00000E000000}"/>
            </a:ext>
          </a:extLst>
        </xdr:cNvPr>
        <xdr:cNvSpPr/>
      </xdr:nvSpPr>
      <xdr:spPr>
        <a:xfrm>
          <a:off x="1636365" y="3159100"/>
          <a:ext cx="13149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10765</xdr:colOff>
      <xdr:row>21</xdr:row>
      <xdr:rowOff>9712</xdr:rowOff>
    </xdr:from>
    <xdr:to>
      <xdr:col>3</xdr:col>
      <xdr:colOff>142254</xdr:colOff>
      <xdr:row>21</xdr:row>
      <xdr:rowOff>9712</xdr:rowOff>
    </xdr:to>
    <xdr:sp macro="" textlink="">
      <xdr:nvSpPr>
        <xdr:cNvPr id="15" name="Línea">
          <a:extLst>
            <a:ext uri="{FF2B5EF4-FFF2-40B4-BE49-F238E27FC236}">
              <a16:creationId xmlns:a16="http://schemas.microsoft.com/office/drawing/2014/main" id="{00000000-0008-0000-0700-00000F000000}"/>
            </a:ext>
          </a:extLst>
        </xdr:cNvPr>
        <xdr:cNvSpPr/>
      </xdr:nvSpPr>
      <xdr:spPr>
        <a:xfrm>
          <a:off x="1636365" y="3663502"/>
          <a:ext cx="13149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734243</xdr:colOff>
      <xdr:row>28</xdr:row>
      <xdr:rowOff>1</xdr:rowOff>
    </xdr:from>
    <xdr:to>
      <xdr:col>5</xdr:col>
      <xdr:colOff>866030</xdr:colOff>
      <xdr:row>28</xdr:row>
      <xdr:rowOff>1</xdr:rowOff>
    </xdr:to>
    <xdr:sp macro="" textlink="">
      <xdr:nvSpPr>
        <xdr:cNvPr id="16" name="Línea">
          <a:extLst>
            <a:ext uri="{FF2B5EF4-FFF2-40B4-BE49-F238E27FC236}">
              <a16:creationId xmlns:a16="http://schemas.microsoft.com/office/drawing/2014/main" id="{00000000-0008-0000-0700-000010000000}"/>
            </a:ext>
          </a:extLst>
        </xdr:cNvPr>
        <xdr:cNvSpPr/>
      </xdr:nvSpPr>
      <xdr:spPr>
        <a:xfrm>
          <a:off x="3909243" y="4805046"/>
          <a:ext cx="131788"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744512</xdr:colOff>
      <xdr:row>17</xdr:row>
      <xdr:rowOff>164464</xdr:rowOff>
    </xdr:from>
    <xdr:to>
      <xdr:col>6</xdr:col>
      <xdr:colOff>11013</xdr:colOff>
      <xdr:row>17</xdr:row>
      <xdr:rowOff>164464</xdr:rowOff>
    </xdr:to>
    <xdr:sp macro="" textlink="">
      <xdr:nvSpPr>
        <xdr:cNvPr id="17" name="Línea">
          <a:extLst>
            <a:ext uri="{FF2B5EF4-FFF2-40B4-BE49-F238E27FC236}">
              <a16:creationId xmlns:a16="http://schemas.microsoft.com/office/drawing/2014/main" id="{00000000-0008-0000-0700-000011000000}"/>
            </a:ext>
          </a:extLst>
        </xdr:cNvPr>
        <xdr:cNvSpPr/>
      </xdr:nvSpPr>
      <xdr:spPr>
        <a:xfrm>
          <a:off x="3919512" y="3160394"/>
          <a:ext cx="142802"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349870</xdr:colOff>
      <xdr:row>19</xdr:row>
      <xdr:rowOff>124967</xdr:rowOff>
    </xdr:from>
    <xdr:to>
      <xdr:col>3</xdr:col>
      <xdr:colOff>481359</xdr:colOff>
      <xdr:row>19</xdr:row>
      <xdr:rowOff>124967</xdr:rowOff>
    </xdr:to>
    <xdr:sp macro="" textlink="">
      <xdr:nvSpPr>
        <xdr:cNvPr id="18" name="Línea">
          <a:extLst>
            <a:ext uri="{FF2B5EF4-FFF2-40B4-BE49-F238E27FC236}">
              <a16:creationId xmlns:a16="http://schemas.microsoft.com/office/drawing/2014/main" id="{00000000-0008-0000-0700-000012000000}"/>
            </a:ext>
          </a:extLst>
        </xdr:cNvPr>
        <xdr:cNvSpPr/>
      </xdr:nvSpPr>
      <xdr:spPr>
        <a:xfrm>
          <a:off x="1975470" y="3449827"/>
          <a:ext cx="13149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744512</xdr:colOff>
      <xdr:row>21</xdr:row>
      <xdr:rowOff>0</xdr:rowOff>
    </xdr:from>
    <xdr:to>
      <xdr:col>5</xdr:col>
      <xdr:colOff>876300</xdr:colOff>
      <xdr:row>21</xdr:row>
      <xdr:rowOff>0</xdr:rowOff>
    </xdr:to>
    <xdr:sp macro="" textlink="">
      <xdr:nvSpPr>
        <xdr:cNvPr id="19" name="Línea">
          <a:extLst>
            <a:ext uri="{FF2B5EF4-FFF2-40B4-BE49-F238E27FC236}">
              <a16:creationId xmlns:a16="http://schemas.microsoft.com/office/drawing/2014/main" id="{00000000-0008-0000-0700-000013000000}"/>
            </a:ext>
          </a:extLst>
        </xdr:cNvPr>
        <xdr:cNvSpPr/>
      </xdr:nvSpPr>
      <xdr:spPr>
        <a:xfrm>
          <a:off x="3919512" y="3653790"/>
          <a:ext cx="131788"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744512</xdr:colOff>
      <xdr:row>25</xdr:row>
      <xdr:rowOff>0</xdr:rowOff>
    </xdr:from>
    <xdr:to>
      <xdr:col>5</xdr:col>
      <xdr:colOff>876300</xdr:colOff>
      <xdr:row>25</xdr:row>
      <xdr:rowOff>0</xdr:rowOff>
    </xdr:to>
    <xdr:sp macro="" textlink="">
      <xdr:nvSpPr>
        <xdr:cNvPr id="20" name="Línea">
          <a:extLst>
            <a:ext uri="{FF2B5EF4-FFF2-40B4-BE49-F238E27FC236}">
              <a16:creationId xmlns:a16="http://schemas.microsoft.com/office/drawing/2014/main" id="{00000000-0008-0000-0700-000014000000}"/>
            </a:ext>
          </a:extLst>
        </xdr:cNvPr>
        <xdr:cNvSpPr/>
      </xdr:nvSpPr>
      <xdr:spPr>
        <a:xfrm>
          <a:off x="3919512" y="4311650"/>
          <a:ext cx="131788"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0</xdr:colOff>
      <xdr:row>25</xdr:row>
      <xdr:rowOff>0</xdr:rowOff>
    </xdr:from>
    <xdr:to>
      <xdr:col>3</xdr:col>
      <xdr:colOff>131489</xdr:colOff>
      <xdr:row>25</xdr:row>
      <xdr:rowOff>0</xdr:rowOff>
    </xdr:to>
    <xdr:sp macro="" textlink="">
      <xdr:nvSpPr>
        <xdr:cNvPr id="21" name="Línea">
          <a:extLst>
            <a:ext uri="{FF2B5EF4-FFF2-40B4-BE49-F238E27FC236}">
              <a16:creationId xmlns:a16="http://schemas.microsoft.com/office/drawing/2014/main" id="{00000000-0008-0000-0700-000015000000}"/>
            </a:ext>
          </a:extLst>
        </xdr:cNvPr>
        <xdr:cNvSpPr/>
      </xdr:nvSpPr>
      <xdr:spPr>
        <a:xfrm>
          <a:off x="1625600" y="4311650"/>
          <a:ext cx="13149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0</xdr:colOff>
      <xdr:row>28</xdr:row>
      <xdr:rowOff>1</xdr:rowOff>
    </xdr:from>
    <xdr:to>
      <xdr:col>3</xdr:col>
      <xdr:colOff>131489</xdr:colOff>
      <xdr:row>28</xdr:row>
      <xdr:rowOff>1</xdr:rowOff>
    </xdr:to>
    <xdr:sp macro="" textlink="">
      <xdr:nvSpPr>
        <xdr:cNvPr id="22" name="Línea">
          <a:extLst>
            <a:ext uri="{FF2B5EF4-FFF2-40B4-BE49-F238E27FC236}">
              <a16:creationId xmlns:a16="http://schemas.microsoft.com/office/drawing/2014/main" id="{00000000-0008-0000-0700-000016000000}"/>
            </a:ext>
          </a:extLst>
        </xdr:cNvPr>
        <xdr:cNvSpPr/>
      </xdr:nvSpPr>
      <xdr:spPr>
        <a:xfrm>
          <a:off x="1625600" y="4805046"/>
          <a:ext cx="131490"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8</xdr:col>
      <xdr:colOff>11174</xdr:colOff>
      <xdr:row>17</xdr:row>
      <xdr:rowOff>164464</xdr:rowOff>
    </xdr:from>
    <xdr:to>
      <xdr:col>8</xdr:col>
      <xdr:colOff>141324</xdr:colOff>
      <xdr:row>17</xdr:row>
      <xdr:rowOff>164464</xdr:rowOff>
    </xdr:to>
    <xdr:sp macro="" textlink="">
      <xdr:nvSpPr>
        <xdr:cNvPr id="23" name="Línea">
          <a:extLst>
            <a:ext uri="{FF2B5EF4-FFF2-40B4-BE49-F238E27FC236}">
              <a16:creationId xmlns:a16="http://schemas.microsoft.com/office/drawing/2014/main" id="{00000000-0008-0000-0700-000017000000}"/>
            </a:ext>
          </a:extLst>
        </xdr:cNvPr>
        <xdr:cNvSpPr/>
      </xdr:nvSpPr>
      <xdr:spPr>
        <a:xfrm>
          <a:off x="5675374" y="3160394"/>
          <a:ext cx="130151"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8</xdr:col>
      <xdr:colOff>0</xdr:colOff>
      <xdr:row>21</xdr:row>
      <xdr:rowOff>0</xdr:rowOff>
    </xdr:from>
    <xdr:to>
      <xdr:col>8</xdr:col>
      <xdr:colOff>130150</xdr:colOff>
      <xdr:row>21</xdr:row>
      <xdr:rowOff>0</xdr:rowOff>
    </xdr:to>
    <xdr:sp macro="" textlink="">
      <xdr:nvSpPr>
        <xdr:cNvPr id="24" name="Línea">
          <a:extLst>
            <a:ext uri="{FF2B5EF4-FFF2-40B4-BE49-F238E27FC236}">
              <a16:creationId xmlns:a16="http://schemas.microsoft.com/office/drawing/2014/main" id="{00000000-0008-0000-0700-000018000000}"/>
            </a:ext>
          </a:extLst>
        </xdr:cNvPr>
        <xdr:cNvSpPr/>
      </xdr:nvSpPr>
      <xdr:spPr>
        <a:xfrm>
          <a:off x="5664200" y="3653790"/>
          <a:ext cx="130151"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10</xdr:col>
      <xdr:colOff>531775</xdr:colOff>
      <xdr:row>17</xdr:row>
      <xdr:rowOff>164464</xdr:rowOff>
    </xdr:from>
    <xdr:to>
      <xdr:col>10</xdr:col>
      <xdr:colOff>661925</xdr:colOff>
      <xdr:row>17</xdr:row>
      <xdr:rowOff>164464</xdr:rowOff>
    </xdr:to>
    <xdr:sp macro="" textlink="">
      <xdr:nvSpPr>
        <xdr:cNvPr id="25" name="Línea">
          <a:extLst>
            <a:ext uri="{FF2B5EF4-FFF2-40B4-BE49-F238E27FC236}">
              <a16:creationId xmlns:a16="http://schemas.microsoft.com/office/drawing/2014/main" id="{00000000-0008-0000-0700-000019000000}"/>
            </a:ext>
          </a:extLst>
        </xdr:cNvPr>
        <xdr:cNvSpPr/>
      </xdr:nvSpPr>
      <xdr:spPr>
        <a:xfrm>
          <a:off x="7542175" y="3160394"/>
          <a:ext cx="130151"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10</xdr:col>
      <xdr:colOff>531775</xdr:colOff>
      <xdr:row>21</xdr:row>
      <xdr:rowOff>0</xdr:rowOff>
    </xdr:from>
    <xdr:to>
      <xdr:col>10</xdr:col>
      <xdr:colOff>661925</xdr:colOff>
      <xdr:row>21</xdr:row>
      <xdr:rowOff>0</xdr:rowOff>
    </xdr:to>
    <xdr:sp macro="" textlink="">
      <xdr:nvSpPr>
        <xdr:cNvPr id="26" name="Línea">
          <a:extLst>
            <a:ext uri="{FF2B5EF4-FFF2-40B4-BE49-F238E27FC236}">
              <a16:creationId xmlns:a16="http://schemas.microsoft.com/office/drawing/2014/main" id="{00000000-0008-0000-0700-00001A000000}"/>
            </a:ext>
          </a:extLst>
        </xdr:cNvPr>
        <xdr:cNvSpPr/>
      </xdr:nvSpPr>
      <xdr:spPr>
        <a:xfrm>
          <a:off x="7542175" y="3653790"/>
          <a:ext cx="130151" cy="1"/>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14</xdr:col>
      <xdr:colOff>0</xdr:colOff>
      <xdr:row>1</xdr:row>
      <xdr:rowOff>0</xdr:rowOff>
    </xdr:from>
    <xdr:to>
      <xdr:col>15</xdr:col>
      <xdr:colOff>381000</xdr:colOff>
      <xdr:row>9</xdr:row>
      <xdr:rowOff>103726</xdr:rowOff>
    </xdr:to>
    <xdr:pic>
      <xdr:nvPicPr>
        <xdr:cNvPr id="3" name="Imagen 2">
          <a:extLst>
            <a:ext uri="{FF2B5EF4-FFF2-40B4-BE49-F238E27FC236}">
              <a16:creationId xmlns:a16="http://schemas.microsoft.com/office/drawing/2014/main" id="{335F555C-0B9F-403F-8999-104F628BC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5825" y="161925"/>
          <a:ext cx="971550" cy="14943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308425</xdr:colOff>
      <xdr:row>16</xdr:row>
      <xdr:rowOff>95250</xdr:rowOff>
    </xdr:from>
    <xdr:to>
      <xdr:col>7</xdr:col>
      <xdr:colOff>569565</xdr:colOff>
      <xdr:row>23</xdr:row>
      <xdr:rowOff>153457</xdr:rowOff>
    </xdr:to>
    <xdr:pic>
      <xdr:nvPicPr>
        <xdr:cNvPr id="28" name="image.pdf" descr="image.pdf">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1"/>
        <a:stretch>
          <a:fillRect/>
        </a:stretch>
      </xdr:blipFill>
      <xdr:spPr>
        <a:xfrm>
          <a:off x="1489525" y="2838450"/>
          <a:ext cx="3118640" cy="1191682"/>
        </a:xfrm>
        <a:prstGeom prst="rect">
          <a:avLst/>
        </a:prstGeom>
        <a:ln w="12700" cap="flat">
          <a:noFill/>
          <a:miter lim="400000"/>
        </a:ln>
        <a:effectLst/>
      </xdr:spPr>
    </xdr:pic>
    <xdr:clientData/>
  </xdr:twoCellAnchor>
  <xdr:twoCellAnchor editAs="oneCell">
    <xdr:from>
      <xdr:col>14</xdr:col>
      <xdr:colOff>0</xdr:colOff>
      <xdr:row>1</xdr:row>
      <xdr:rowOff>0</xdr:rowOff>
    </xdr:from>
    <xdr:to>
      <xdr:col>15</xdr:col>
      <xdr:colOff>247650</xdr:colOff>
      <xdr:row>9</xdr:row>
      <xdr:rowOff>122776</xdr:rowOff>
    </xdr:to>
    <xdr:pic>
      <xdr:nvPicPr>
        <xdr:cNvPr id="3" name="Imagen 2">
          <a:extLst>
            <a:ext uri="{FF2B5EF4-FFF2-40B4-BE49-F238E27FC236}">
              <a16:creationId xmlns:a16="http://schemas.microsoft.com/office/drawing/2014/main" id="{CA02F6B5-73F7-45BE-A958-21452F86FC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91500" y="161925"/>
          <a:ext cx="971550" cy="14943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137540</xdr:colOff>
      <xdr:row>18</xdr:row>
      <xdr:rowOff>38099</xdr:rowOff>
    </xdr:from>
    <xdr:to>
      <xdr:col>4</xdr:col>
      <xdr:colOff>249783</xdr:colOff>
      <xdr:row>19</xdr:row>
      <xdr:rowOff>161925</xdr:rowOff>
    </xdr:to>
    <xdr:pic>
      <xdr:nvPicPr>
        <xdr:cNvPr id="30" name="image.pdf" descr="image.pdf">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
        <a:stretch>
          <a:fillRect/>
        </a:stretch>
      </xdr:blipFill>
      <xdr:spPr>
        <a:xfrm>
          <a:off x="1156715" y="3105149"/>
          <a:ext cx="1179043" cy="285751"/>
        </a:xfrm>
        <a:prstGeom prst="rect">
          <a:avLst/>
        </a:prstGeom>
        <a:ln w="12700" cap="flat">
          <a:noFill/>
          <a:miter lim="400000"/>
        </a:ln>
        <a:effectLst/>
      </xdr:spPr>
    </xdr:pic>
    <xdr:clientData/>
  </xdr:twoCellAnchor>
  <xdr:twoCellAnchor>
    <xdr:from>
      <xdr:col>3</xdr:col>
      <xdr:colOff>0</xdr:colOff>
      <xdr:row>20</xdr:row>
      <xdr:rowOff>172499</xdr:rowOff>
    </xdr:from>
    <xdr:to>
      <xdr:col>3</xdr:col>
      <xdr:colOff>141882</xdr:colOff>
      <xdr:row>20</xdr:row>
      <xdr:rowOff>172499</xdr:rowOff>
    </xdr:to>
    <xdr:sp macro="" textlink="">
      <xdr:nvSpPr>
        <xdr:cNvPr id="31" name="Línea">
          <a:extLst>
            <a:ext uri="{FF2B5EF4-FFF2-40B4-BE49-F238E27FC236}">
              <a16:creationId xmlns:a16="http://schemas.microsoft.com/office/drawing/2014/main" id="{00000000-0008-0000-0900-00001F000000}"/>
            </a:ext>
          </a:extLst>
        </xdr:cNvPr>
        <xdr:cNvSpPr/>
      </xdr:nvSpPr>
      <xdr:spPr>
        <a:xfrm>
          <a:off x="1689100" y="3591974"/>
          <a:ext cx="141883" cy="1"/>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3</xdr:col>
      <xdr:colOff>10914</xdr:colOff>
      <xdr:row>22</xdr:row>
      <xdr:rowOff>0</xdr:rowOff>
    </xdr:from>
    <xdr:to>
      <xdr:col>3</xdr:col>
      <xdr:colOff>152796</xdr:colOff>
      <xdr:row>22</xdr:row>
      <xdr:rowOff>0</xdr:rowOff>
    </xdr:to>
    <xdr:sp macro="" textlink="">
      <xdr:nvSpPr>
        <xdr:cNvPr id="32" name="Línea">
          <a:extLst>
            <a:ext uri="{FF2B5EF4-FFF2-40B4-BE49-F238E27FC236}">
              <a16:creationId xmlns:a16="http://schemas.microsoft.com/office/drawing/2014/main" id="{00000000-0008-0000-0900-000020000000}"/>
            </a:ext>
          </a:extLst>
        </xdr:cNvPr>
        <xdr:cNvSpPr/>
      </xdr:nvSpPr>
      <xdr:spPr>
        <a:xfrm>
          <a:off x="1700014" y="3800475"/>
          <a:ext cx="141883"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608074</xdr:colOff>
      <xdr:row>21</xdr:row>
      <xdr:rowOff>0</xdr:rowOff>
    </xdr:from>
    <xdr:to>
      <xdr:col>5</xdr:col>
      <xdr:colOff>738323</xdr:colOff>
      <xdr:row>21</xdr:row>
      <xdr:rowOff>0</xdr:rowOff>
    </xdr:to>
    <xdr:sp macro="" textlink="">
      <xdr:nvSpPr>
        <xdr:cNvPr id="33" name="Línea">
          <a:extLst>
            <a:ext uri="{FF2B5EF4-FFF2-40B4-BE49-F238E27FC236}">
              <a16:creationId xmlns:a16="http://schemas.microsoft.com/office/drawing/2014/main" id="{00000000-0008-0000-0900-000021000000}"/>
            </a:ext>
          </a:extLst>
        </xdr:cNvPr>
        <xdr:cNvSpPr/>
      </xdr:nvSpPr>
      <xdr:spPr>
        <a:xfrm>
          <a:off x="3656074" y="3609975"/>
          <a:ext cx="130250"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5</xdr:col>
      <xdr:colOff>608074</xdr:colOff>
      <xdr:row>22</xdr:row>
      <xdr:rowOff>0</xdr:rowOff>
    </xdr:from>
    <xdr:to>
      <xdr:col>5</xdr:col>
      <xdr:colOff>738323</xdr:colOff>
      <xdr:row>22</xdr:row>
      <xdr:rowOff>0</xdr:rowOff>
    </xdr:to>
    <xdr:sp macro="" textlink="">
      <xdr:nvSpPr>
        <xdr:cNvPr id="34" name="Línea">
          <a:extLst>
            <a:ext uri="{FF2B5EF4-FFF2-40B4-BE49-F238E27FC236}">
              <a16:creationId xmlns:a16="http://schemas.microsoft.com/office/drawing/2014/main" id="{00000000-0008-0000-0900-000022000000}"/>
            </a:ext>
          </a:extLst>
        </xdr:cNvPr>
        <xdr:cNvSpPr/>
      </xdr:nvSpPr>
      <xdr:spPr>
        <a:xfrm>
          <a:off x="3656074" y="3800475"/>
          <a:ext cx="130250"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11013</xdr:colOff>
      <xdr:row>20</xdr:row>
      <xdr:rowOff>0</xdr:rowOff>
    </xdr:from>
    <xdr:to>
      <xdr:col>7</xdr:col>
      <xdr:colOff>153268</xdr:colOff>
      <xdr:row>20</xdr:row>
      <xdr:rowOff>0</xdr:rowOff>
    </xdr:to>
    <xdr:sp macro="" textlink="">
      <xdr:nvSpPr>
        <xdr:cNvPr id="35" name="Línea">
          <a:extLst>
            <a:ext uri="{FF2B5EF4-FFF2-40B4-BE49-F238E27FC236}">
              <a16:creationId xmlns:a16="http://schemas.microsoft.com/office/drawing/2014/main" id="{00000000-0008-0000-0900-000023000000}"/>
            </a:ext>
          </a:extLst>
        </xdr:cNvPr>
        <xdr:cNvSpPr/>
      </xdr:nvSpPr>
      <xdr:spPr>
        <a:xfrm>
          <a:off x="3998813" y="3419475"/>
          <a:ext cx="142256"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0</xdr:colOff>
      <xdr:row>23</xdr:row>
      <xdr:rowOff>0</xdr:rowOff>
    </xdr:from>
    <xdr:to>
      <xdr:col>7</xdr:col>
      <xdr:colOff>142254</xdr:colOff>
      <xdr:row>23</xdr:row>
      <xdr:rowOff>0</xdr:rowOff>
    </xdr:to>
    <xdr:sp macro="" textlink="">
      <xdr:nvSpPr>
        <xdr:cNvPr id="36" name="Línea">
          <a:extLst>
            <a:ext uri="{FF2B5EF4-FFF2-40B4-BE49-F238E27FC236}">
              <a16:creationId xmlns:a16="http://schemas.microsoft.com/office/drawing/2014/main" id="{00000000-0008-0000-0900-000024000000}"/>
            </a:ext>
          </a:extLst>
        </xdr:cNvPr>
        <xdr:cNvSpPr/>
      </xdr:nvSpPr>
      <xdr:spPr>
        <a:xfrm>
          <a:off x="3987800" y="3990975"/>
          <a:ext cx="142255"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295064</xdr:colOff>
      <xdr:row>20</xdr:row>
      <xdr:rowOff>0</xdr:rowOff>
    </xdr:from>
    <xdr:to>
      <xdr:col>8</xdr:col>
      <xdr:colOff>0</xdr:colOff>
      <xdr:row>20</xdr:row>
      <xdr:rowOff>0</xdr:rowOff>
    </xdr:to>
    <xdr:sp macro="" textlink="">
      <xdr:nvSpPr>
        <xdr:cNvPr id="37" name="Línea">
          <a:extLst>
            <a:ext uri="{FF2B5EF4-FFF2-40B4-BE49-F238E27FC236}">
              <a16:creationId xmlns:a16="http://schemas.microsoft.com/office/drawing/2014/main" id="{00000000-0008-0000-0900-000025000000}"/>
            </a:ext>
          </a:extLst>
        </xdr:cNvPr>
        <xdr:cNvSpPr/>
      </xdr:nvSpPr>
      <xdr:spPr>
        <a:xfrm>
          <a:off x="4282864" y="3419475"/>
          <a:ext cx="174837" cy="0"/>
        </a:xfrm>
        <a:prstGeom prst="line">
          <a:avLst/>
        </a:prstGeom>
        <a:noFill/>
        <a:ln w="9525" cap="flat">
          <a:solidFill>
            <a:srgbClr val="000000"/>
          </a:solidFill>
          <a:prstDash val="solid"/>
          <a:round/>
        </a:ln>
        <a:effectLst/>
      </xdr:spPr>
      <xdr:txBody>
        <a:bodyPr/>
        <a:lstStyle/>
        <a:p>
          <a:endParaRPr/>
        </a:p>
      </xdr:txBody>
    </xdr:sp>
    <xdr:clientData/>
  </xdr:twoCellAnchor>
  <xdr:twoCellAnchor>
    <xdr:from>
      <xdr:col>7</xdr:col>
      <xdr:colOff>295064</xdr:colOff>
      <xdr:row>23</xdr:row>
      <xdr:rowOff>0</xdr:rowOff>
    </xdr:from>
    <xdr:to>
      <xdr:col>8</xdr:col>
      <xdr:colOff>0</xdr:colOff>
      <xdr:row>23</xdr:row>
      <xdr:rowOff>0</xdr:rowOff>
    </xdr:to>
    <xdr:sp macro="" textlink="">
      <xdr:nvSpPr>
        <xdr:cNvPr id="38" name="Línea">
          <a:extLst>
            <a:ext uri="{FF2B5EF4-FFF2-40B4-BE49-F238E27FC236}">
              <a16:creationId xmlns:a16="http://schemas.microsoft.com/office/drawing/2014/main" id="{00000000-0008-0000-0900-000026000000}"/>
            </a:ext>
          </a:extLst>
        </xdr:cNvPr>
        <xdr:cNvSpPr/>
      </xdr:nvSpPr>
      <xdr:spPr>
        <a:xfrm>
          <a:off x="4282864" y="3990975"/>
          <a:ext cx="174837" cy="0"/>
        </a:xfrm>
        <a:prstGeom prst="line">
          <a:avLst/>
        </a:prstGeom>
        <a:noFill/>
        <a:ln w="9525" cap="flat">
          <a:solidFill>
            <a:srgbClr val="000000"/>
          </a:solidFill>
          <a:prstDash val="solid"/>
          <a:round/>
        </a:ln>
        <a:effectLst/>
      </xdr:spPr>
      <xdr:txBody>
        <a:bodyPr/>
        <a:lstStyle/>
        <a:p>
          <a:endParaRPr/>
        </a:p>
      </xdr:txBody>
    </xdr:sp>
    <xdr:clientData/>
  </xdr:twoCellAnchor>
  <xdr:twoCellAnchor editAs="oneCell">
    <xdr:from>
      <xdr:col>14</xdr:col>
      <xdr:colOff>0</xdr:colOff>
      <xdr:row>1</xdr:row>
      <xdr:rowOff>0</xdr:rowOff>
    </xdr:from>
    <xdr:to>
      <xdr:col>15</xdr:col>
      <xdr:colOff>247650</xdr:colOff>
      <xdr:row>9</xdr:row>
      <xdr:rowOff>122776</xdr:rowOff>
    </xdr:to>
    <xdr:pic>
      <xdr:nvPicPr>
        <xdr:cNvPr id="3" name="Imagen 2">
          <a:extLst>
            <a:ext uri="{FF2B5EF4-FFF2-40B4-BE49-F238E27FC236}">
              <a16:creationId xmlns:a16="http://schemas.microsoft.com/office/drawing/2014/main" id="{1197CB92-3556-4CEF-9800-296E4F5775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24800" y="161925"/>
          <a:ext cx="971550" cy="1494376"/>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showGridLines="0" tabSelected="1" workbookViewId="0"/>
  </sheetViews>
  <sheetFormatPr baseColWidth="10" defaultColWidth="8.85546875" defaultRowHeight="12.75" customHeight="1" x14ac:dyDescent="0.2"/>
  <cols>
    <col min="1" max="1" width="8.5703125" style="1" customWidth="1"/>
    <col min="2" max="2" width="4.42578125" style="1" customWidth="1"/>
    <col min="3" max="3" width="1.42578125" style="1" customWidth="1"/>
    <col min="4" max="4" width="14.5703125" style="1" customWidth="1"/>
    <col min="5" max="5" width="15.42578125" style="1" customWidth="1"/>
    <col min="6" max="10" width="8.5703125" style="1" customWidth="1"/>
    <col min="11" max="12" width="8.85546875" style="1" customWidth="1"/>
    <col min="13" max="14" width="8.85546875" style="282" customWidth="1"/>
    <col min="15" max="16384" width="8.85546875" style="1"/>
  </cols>
  <sheetData>
    <row r="1" spans="1:13" ht="13.7" customHeight="1" x14ac:dyDescent="0.2">
      <c r="A1" s="2"/>
      <c r="B1" s="3"/>
      <c r="C1" s="3"/>
      <c r="D1" s="3"/>
      <c r="E1" s="3"/>
      <c r="F1" s="3"/>
      <c r="G1" s="3"/>
      <c r="H1" s="3"/>
      <c r="I1" s="3"/>
      <c r="J1" s="3"/>
      <c r="K1" s="3"/>
      <c r="L1" s="3"/>
      <c r="M1" s="3"/>
    </row>
    <row r="2" spans="1:13" ht="13.7" customHeight="1" x14ac:dyDescent="0.2">
      <c r="A2" s="4"/>
      <c r="B2" s="5"/>
      <c r="C2" s="5"/>
      <c r="D2" s="5"/>
      <c r="E2" s="5"/>
      <c r="F2" s="5"/>
      <c r="G2" s="5"/>
      <c r="H2" s="5"/>
      <c r="I2" s="6" t="s">
        <v>1</v>
      </c>
      <c r="J2" s="7"/>
      <c r="K2" s="7"/>
      <c r="L2" s="7"/>
      <c r="M2" s="5"/>
    </row>
    <row r="3" spans="1:13" ht="13.7" customHeight="1" x14ac:dyDescent="0.2">
      <c r="A3" s="4"/>
      <c r="B3" s="5"/>
      <c r="C3" s="5"/>
      <c r="D3" s="5"/>
      <c r="E3" s="5"/>
      <c r="F3" s="5"/>
      <c r="G3" s="5"/>
      <c r="H3" s="5"/>
      <c r="I3" s="5"/>
      <c r="J3" s="5"/>
      <c r="K3" s="5"/>
      <c r="L3" s="5"/>
      <c r="M3" s="5"/>
    </row>
    <row r="4" spans="1:13" ht="20.25" customHeight="1" x14ac:dyDescent="0.3">
      <c r="A4" s="4"/>
      <c r="B4" s="286" t="s">
        <v>0</v>
      </c>
      <c r="C4" s="286"/>
      <c r="D4" s="286"/>
      <c r="E4" s="286"/>
      <c r="F4" s="287"/>
      <c r="G4" s="287"/>
      <c r="H4" s="287"/>
      <c r="I4" s="287"/>
      <c r="J4" s="8"/>
      <c r="K4" s="8"/>
      <c r="L4" s="8"/>
      <c r="M4" s="5"/>
    </row>
    <row r="5" spans="1:13" ht="13.7" customHeight="1" x14ac:dyDescent="0.2">
      <c r="A5" s="4"/>
      <c r="B5" s="9"/>
      <c r="C5" s="10"/>
      <c r="D5" s="11"/>
      <c r="E5" s="11"/>
      <c r="F5" s="9"/>
      <c r="G5" s="9"/>
      <c r="H5" s="5"/>
      <c r="I5" s="5"/>
      <c r="J5" s="5"/>
      <c r="K5" s="5"/>
      <c r="L5" s="5"/>
      <c r="M5" s="5"/>
    </row>
    <row r="6" spans="1:13" ht="18.75" customHeight="1" x14ac:dyDescent="0.2">
      <c r="A6" s="4"/>
      <c r="B6" s="286" t="s">
        <v>2</v>
      </c>
      <c r="C6" s="286"/>
      <c r="D6" s="286"/>
      <c r="E6" s="286"/>
      <c r="F6" s="286"/>
      <c r="G6" s="286"/>
      <c r="H6" s="286"/>
      <c r="I6" s="286"/>
      <c r="J6" s="5"/>
      <c r="K6" s="5"/>
      <c r="L6" s="5"/>
      <c r="M6" s="5"/>
    </row>
    <row r="7" spans="1:13" ht="16.5" customHeight="1" x14ac:dyDescent="0.35">
      <c r="A7" s="4"/>
      <c r="B7" s="12"/>
      <c r="C7" s="13"/>
      <c r="D7" s="14"/>
      <c r="E7" s="15"/>
      <c r="F7" s="16"/>
      <c r="G7" s="17"/>
      <c r="H7" s="17"/>
      <c r="I7" s="17"/>
      <c r="J7" s="5"/>
      <c r="K7" s="5"/>
      <c r="L7" s="5"/>
      <c r="M7" s="5"/>
    </row>
    <row r="8" spans="1:13" ht="15" customHeight="1" x14ac:dyDescent="0.25">
      <c r="A8" s="4"/>
      <c r="B8" s="18">
        <f>B7+1</f>
        <v>1</v>
      </c>
      <c r="C8" s="13" t="s">
        <v>3</v>
      </c>
      <c r="D8" s="269" t="s">
        <v>149</v>
      </c>
      <c r="E8" s="269" t="s">
        <v>159</v>
      </c>
      <c r="F8" s="19"/>
      <c r="G8" s="20"/>
      <c r="H8" s="20"/>
      <c r="I8" s="20"/>
      <c r="J8" s="20"/>
      <c r="K8" s="20"/>
      <c r="L8" s="20"/>
      <c r="M8" s="281"/>
    </row>
    <row r="9" spans="1:13" ht="15" customHeight="1" x14ac:dyDescent="0.25">
      <c r="A9" s="4"/>
      <c r="B9" s="21">
        <v>2</v>
      </c>
      <c r="C9" s="22" t="s">
        <v>4</v>
      </c>
      <c r="D9" s="269" t="s">
        <v>150</v>
      </c>
      <c r="E9" s="269" t="s">
        <v>160</v>
      </c>
      <c r="F9" s="19"/>
      <c r="G9" s="20"/>
      <c r="H9" s="20"/>
      <c r="I9" s="20"/>
      <c r="J9" s="20"/>
      <c r="K9" s="20"/>
      <c r="L9" s="20"/>
      <c r="M9" s="281"/>
    </row>
    <row r="10" spans="1:13" ht="15" customHeight="1" x14ac:dyDescent="0.25">
      <c r="A10" s="4"/>
      <c r="B10" s="21">
        <v>3</v>
      </c>
      <c r="C10" s="22" t="s">
        <v>5</v>
      </c>
      <c r="D10" s="269" t="s">
        <v>151</v>
      </c>
      <c r="E10" s="269" t="s">
        <v>161</v>
      </c>
      <c r="F10" s="19"/>
      <c r="G10" s="20"/>
      <c r="H10" s="20"/>
      <c r="I10" s="20"/>
      <c r="J10" s="20"/>
      <c r="K10" s="20"/>
      <c r="L10" s="20"/>
      <c r="M10" s="281"/>
    </row>
    <row r="11" spans="1:13" ht="15" customHeight="1" x14ac:dyDescent="0.25">
      <c r="A11" s="4"/>
      <c r="B11" s="21">
        <v>4</v>
      </c>
      <c r="C11" s="22" t="s">
        <v>6</v>
      </c>
      <c r="D11" s="269" t="s">
        <v>152</v>
      </c>
      <c r="E11" s="269" t="s">
        <v>162</v>
      </c>
      <c r="F11" s="19"/>
      <c r="G11" s="20"/>
      <c r="H11" s="20"/>
      <c r="I11" s="20"/>
      <c r="J11" s="20"/>
      <c r="K11" s="20"/>
      <c r="L11" s="20"/>
      <c r="M11" s="281"/>
    </row>
    <row r="12" spans="1:13" ht="15" customHeight="1" x14ac:dyDescent="0.25">
      <c r="A12" s="4"/>
      <c r="B12" s="21">
        <v>5</v>
      </c>
      <c r="C12" s="22" t="s">
        <v>7</v>
      </c>
      <c r="D12" s="269" t="s">
        <v>153</v>
      </c>
      <c r="E12" s="269" t="s">
        <v>163</v>
      </c>
      <c r="F12" s="19"/>
      <c r="G12" s="20"/>
      <c r="H12" s="20"/>
      <c r="I12" s="20"/>
      <c r="J12" s="20"/>
      <c r="K12" s="20"/>
      <c r="L12" s="20"/>
      <c r="M12" s="281"/>
    </row>
    <row r="13" spans="1:13" ht="15" customHeight="1" x14ac:dyDescent="0.25">
      <c r="A13" s="4"/>
      <c r="B13" s="21">
        <v>6</v>
      </c>
      <c r="C13" s="23">
        <v>7</v>
      </c>
      <c r="D13" s="269" t="s">
        <v>154</v>
      </c>
      <c r="E13" s="269" t="s">
        <v>164</v>
      </c>
      <c r="F13" s="19"/>
      <c r="G13" s="20"/>
      <c r="H13" s="20"/>
      <c r="I13" s="20"/>
      <c r="J13" s="20"/>
      <c r="K13" s="20"/>
      <c r="L13" s="20"/>
      <c r="M13" s="281"/>
    </row>
    <row r="14" spans="1:13" ht="15" customHeight="1" x14ac:dyDescent="0.25">
      <c r="A14" s="4"/>
      <c r="B14" s="21">
        <v>7</v>
      </c>
      <c r="C14" s="22" t="s">
        <v>8</v>
      </c>
      <c r="D14" s="269" t="s">
        <v>155</v>
      </c>
      <c r="E14" s="269" t="s">
        <v>165</v>
      </c>
      <c r="F14" s="19"/>
      <c r="G14" s="20"/>
      <c r="H14" s="20"/>
      <c r="I14" s="20"/>
      <c r="J14" s="20"/>
      <c r="K14" s="20"/>
      <c r="L14" s="20"/>
      <c r="M14" s="281"/>
    </row>
    <row r="15" spans="1:13" ht="15" customHeight="1" x14ac:dyDescent="0.25">
      <c r="A15" s="4"/>
      <c r="B15" s="21">
        <v>8</v>
      </c>
      <c r="C15" s="22" t="s">
        <v>9</v>
      </c>
      <c r="D15" s="269" t="s">
        <v>156</v>
      </c>
      <c r="E15" s="269" t="s">
        <v>166</v>
      </c>
      <c r="F15" s="19"/>
      <c r="G15" s="20"/>
      <c r="H15" s="20"/>
      <c r="I15" s="20"/>
      <c r="J15" s="20"/>
      <c r="K15" s="20"/>
      <c r="L15" s="20"/>
      <c r="M15" s="281"/>
    </row>
    <row r="16" spans="1:13" ht="15" customHeight="1" x14ac:dyDescent="0.25">
      <c r="A16" s="4"/>
      <c r="B16" s="21">
        <v>9</v>
      </c>
      <c r="C16" s="22" t="s">
        <v>9</v>
      </c>
      <c r="D16" s="269" t="s">
        <v>157</v>
      </c>
      <c r="E16" s="269" t="s">
        <v>167</v>
      </c>
      <c r="F16" s="19"/>
      <c r="G16" s="20"/>
      <c r="H16" s="20"/>
      <c r="I16" s="20"/>
      <c r="J16" s="20"/>
      <c r="K16" s="20"/>
      <c r="L16" s="20"/>
      <c r="M16" s="281"/>
    </row>
    <row r="17" spans="1:13" ht="15" customHeight="1" x14ac:dyDescent="0.25">
      <c r="A17" s="4"/>
      <c r="B17" s="21">
        <v>10</v>
      </c>
      <c r="C17" s="22" t="s">
        <v>9</v>
      </c>
      <c r="D17" s="269" t="s">
        <v>158</v>
      </c>
      <c r="E17" s="269" t="s">
        <v>168</v>
      </c>
      <c r="F17" s="19"/>
      <c r="G17" s="20"/>
      <c r="H17" s="20"/>
      <c r="I17" s="20"/>
      <c r="J17" s="20"/>
      <c r="K17" s="20"/>
      <c r="L17" s="20"/>
      <c r="M17" s="281"/>
    </row>
    <row r="18" spans="1:13" ht="15" customHeight="1" x14ac:dyDescent="0.25">
      <c r="A18" s="4"/>
      <c r="B18" s="24"/>
      <c r="C18" s="25"/>
      <c r="D18" s="19"/>
      <c r="E18" s="19"/>
      <c r="F18" s="20"/>
      <c r="G18" s="20"/>
      <c r="H18" s="20"/>
      <c r="I18" s="20"/>
      <c r="J18" s="20"/>
      <c r="K18" s="20"/>
      <c r="L18" s="20"/>
      <c r="M18" s="281"/>
    </row>
    <row r="19" spans="1:13" ht="15" customHeight="1" x14ac:dyDescent="0.2">
      <c r="A19" s="4"/>
      <c r="B19" s="287" t="s">
        <v>10</v>
      </c>
      <c r="C19" s="287"/>
      <c r="D19" s="287"/>
      <c r="E19" s="287"/>
      <c r="F19" s="287"/>
      <c r="G19" s="287"/>
      <c r="H19" s="287"/>
      <c r="I19" s="287"/>
      <c r="J19" s="20"/>
      <c r="K19" s="20"/>
      <c r="L19" s="20"/>
      <c r="M19" s="281"/>
    </row>
    <row r="20" spans="1:13" ht="15" customHeight="1" x14ac:dyDescent="0.25">
      <c r="A20" s="4"/>
      <c r="B20" s="21">
        <v>11</v>
      </c>
      <c r="C20" s="25" t="s">
        <v>11</v>
      </c>
      <c r="D20" s="269" t="s">
        <v>137</v>
      </c>
      <c r="E20" s="288" t="s">
        <v>12</v>
      </c>
      <c r="F20" s="289"/>
      <c r="G20" s="289"/>
      <c r="H20" s="289"/>
      <c r="I20" s="289"/>
      <c r="J20" s="20"/>
      <c r="K20" s="20"/>
      <c r="L20" s="20"/>
      <c r="M20" s="281"/>
    </row>
    <row r="21" spans="1:13" ht="15" customHeight="1" x14ac:dyDescent="0.25">
      <c r="A21" s="4"/>
      <c r="B21" s="26"/>
      <c r="C21" s="25"/>
      <c r="D21" s="14"/>
      <c r="E21" s="15"/>
      <c r="F21" s="15"/>
      <c r="G21" s="15"/>
      <c r="H21" s="15"/>
      <c r="I21" s="15"/>
      <c r="J21" s="20"/>
      <c r="K21" s="20"/>
      <c r="L21" s="20"/>
      <c r="M21" s="281"/>
    </row>
    <row r="22" spans="1:13" ht="15" customHeight="1" x14ac:dyDescent="0.2">
      <c r="A22" s="4"/>
      <c r="B22" s="287" t="s">
        <v>13</v>
      </c>
      <c r="C22" s="287"/>
      <c r="D22" s="287"/>
      <c r="E22" s="287"/>
      <c r="F22" s="287"/>
      <c r="G22" s="287"/>
      <c r="H22" s="287"/>
      <c r="I22" s="287"/>
      <c r="J22" s="20"/>
      <c r="K22" s="20"/>
      <c r="L22" s="20"/>
      <c r="M22" s="281"/>
    </row>
    <row r="23" spans="1:13" ht="15" customHeight="1" x14ac:dyDescent="0.25">
      <c r="A23" s="4"/>
      <c r="B23" s="26"/>
      <c r="C23" s="25"/>
      <c r="D23" s="14"/>
      <c r="E23" s="15"/>
      <c r="F23" s="15"/>
      <c r="G23" s="15"/>
      <c r="H23" s="15"/>
      <c r="I23" s="15"/>
      <c r="J23" s="20"/>
      <c r="K23" s="20"/>
      <c r="L23" s="20"/>
      <c r="M23" s="281"/>
    </row>
    <row r="24" spans="1:13" ht="8.1" customHeight="1" x14ac:dyDescent="0.2">
      <c r="A24" s="4"/>
      <c r="B24" s="5"/>
      <c r="C24" s="25"/>
      <c r="D24" s="27"/>
      <c r="E24" s="20"/>
      <c r="F24" s="20"/>
      <c r="G24" s="20"/>
      <c r="H24" s="20"/>
      <c r="I24" s="20"/>
      <c r="J24" s="20"/>
      <c r="K24" s="20"/>
      <c r="L24" s="20"/>
      <c r="M24" s="5"/>
    </row>
    <row r="25" spans="1:13" ht="15.75" customHeight="1" x14ac:dyDescent="0.2">
      <c r="A25" s="4"/>
      <c r="B25" s="286" t="s">
        <v>14</v>
      </c>
      <c r="C25" s="286"/>
      <c r="D25" s="286"/>
      <c r="E25" s="286"/>
      <c r="F25" s="287" t="s">
        <v>15</v>
      </c>
      <c r="G25" s="287"/>
      <c r="H25" s="287"/>
      <c r="I25" s="287"/>
      <c r="J25" s="5"/>
      <c r="K25" s="5"/>
      <c r="L25" s="5"/>
      <c r="M25" s="5"/>
    </row>
    <row r="26" spans="1:13" ht="13.7" customHeight="1" x14ac:dyDescent="0.2">
      <c r="A26" s="4"/>
      <c r="B26" s="5"/>
      <c r="C26" s="28"/>
      <c r="D26" s="5"/>
      <c r="E26" s="5"/>
      <c r="F26" s="5"/>
      <c r="G26" s="5"/>
      <c r="H26" s="5"/>
      <c r="I26" s="5"/>
      <c r="J26" s="5"/>
      <c r="K26" s="5"/>
      <c r="L26" s="5"/>
      <c r="M26" s="5"/>
    </row>
    <row r="27" spans="1:13" ht="13.7" customHeight="1" x14ac:dyDescent="0.2">
      <c r="A27" s="4"/>
      <c r="B27" s="5"/>
      <c r="C27" s="28"/>
      <c r="D27" s="5"/>
      <c r="E27" s="5"/>
      <c r="F27" s="5"/>
      <c r="G27" s="5"/>
      <c r="H27" s="5"/>
      <c r="I27" s="5"/>
      <c r="J27" s="5"/>
      <c r="K27" s="5"/>
      <c r="L27" s="5"/>
      <c r="M27" s="5"/>
    </row>
    <row r="28" spans="1:13" ht="13.7" customHeight="1" x14ac:dyDescent="0.2">
      <c r="A28" s="4"/>
      <c r="B28" s="5"/>
      <c r="C28" s="28"/>
      <c r="D28" s="5"/>
      <c r="E28" s="5"/>
      <c r="F28" s="5"/>
      <c r="G28" s="5"/>
      <c r="H28" s="5"/>
      <c r="I28" s="5"/>
      <c r="J28" s="5"/>
      <c r="K28" s="5"/>
      <c r="L28" s="5"/>
      <c r="M28" s="5"/>
    </row>
    <row r="29" spans="1:13" ht="13.7" customHeight="1" x14ac:dyDescent="0.2">
      <c r="A29" s="4"/>
      <c r="B29" s="5"/>
      <c r="C29" s="28"/>
      <c r="D29" s="5"/>
      <c r="E29" s="5"/>
      <c r="F29" s="5"/>
      <c r="G29" s="5"/>
      <c r="H29" s="5"/>
      <c r="I29" s="5"/>
      <c r="J29" s="5"/>
      <c r="K29" s="5"/>
      <c r="L29" s="5"/>
      <c r="M29" s="5"/>
    </row>
    <row r="30" spans="1:13" ht="13.7" customHeight="1" x14ac:dyDescent="0.2">
      <c r="A30" s="4"/>
      <c r="B30" s="5"/>
      <c r="C30" s="28"/>
      <c r="D30" s="5"/>
      <c r="E30" s="5"/>
      <c r="F30" s="5"/>
      <c r="G30" s="5"/>
      <c r="H30" s="5"/>
      <c r="I30" s="5"/>
      <c r="J30" s="5"/>
      <c r="K30" s="5"/>
      <c r="L30" s="5"/>
      <c r="M30" s="5"/>
    </row>
    <row r="31" spans="1:13" ht="13.7" customHeight="1" x14ac:dyDescent="0.2">
      <c r="A31" s="4"/>
      <c r="B31" s="5"/>
      <c r="C31" s="28"/>
      <c r="D31" s="5"/>
      <c r="E31" s="5"/>
      <c r="F31" s="5"/>
      <c r="G31" s="5"/>
      <c r="H31" s="5"/>
      <c r="I31" s="5"/>
      <c r="J31" s="5"/>
      <c r="K31" s="5"/>
      <c r="L31" s="5"/>
      <c r="M31" s="5"/>
    </row>
    <row r="32" spans="1:13" ht="13.7" customHeight="1" x14ac:dyDescent="0.2">
      <c r="A32" s="4"/>
      <c r="B32" s="5"/>
      <c r="C32" s="28"/>
      <c r="D32" s="5"/>
      <c r="E32" s="5"/>
      <c r="F32" s="5"/>
      <c r="G32" s="5"/>
      <c r="H32" s="5"/>
      <c r="I32" s="5"/>
      <c r="J32" s="5"/>
      <c r="K32" s="5"/>
      <c r="L32" s="5"/>
      <c r="M32" s="5"/>
    </row>
    <row r="33" spans="1:13" ht="13.7" customHeight="1" x14ac:dyDescent="0.2">
      <c r="A33" s="4"/>
      <c r="B33" s="5"/>
      <c r="C33" s="28"/>
      <c r="D33" s="5"/>
      <c r="E33" s="5"/>
      <c r="F33" s="5"/>
      <c r="G33" s="5"/>
      <c r="H33" s="5"/>
      <c r="I33" s="5"/>
      <c r="J33" s="5"/>
      <c r="K33" s="5"/>
      <c r="L33" s="5"/>
      <c r="M33" s="5"/>
    </row>
    <row r="34" spans="1:13" ht="13.7" customHeight="1" x14ac:dyDescent="0.2">
      <c r="A34" s="4"/>
      <c r="B34" s="5"/>
      <c r="C34" s="28"/>
      <c r="D34" s="5"/>
      <c r="E34" s="5"/>
      <c r="F34" s="5"/>
      <c r="G34" s="5"/>
      <c r="H34" s="5"/>
      <c r="I34" s="5"/>
      <c r="J34" s="5"/>
      <c r="K34" s="5"/>
      <c r="L34" s="5"/>
      <c r="M34" s="5"/>
    </row>
    <row r="35" spans="1:13" s="282" customFormat="1" ht="13.7" customHeight="1" x14ac:dyDescent="0.2">
      <c r="A35" s="4"/>
      <c r="B35" s="5"/>
      <c r="C35" s="28"/>
      <c r="D35" s="5"/>
      <c r="E35" s="5"/>
      <c r="F35" s="5"/>
      <c r="G35" s="5"/>
      <c r="H35" s="5"/>
      <c r="I35" s="5"/>
      <c r="J35" s="5"/>
      <c r="K35" s="5"/>
      <c r="L35" s="5"/>
      <c r="M35" s="5"/>
    </row>
    <row r="36" spans="1:13" s="282" customFormat="1" ht="12.75" customHeight="1" x14ac:dyDescent="0.2"/>
  </sheetData>
  <mergeCells count="8">
    <mergeCell ref="B4:E4"/>
    <mergeCell ref="B25:E25"/>
    <mergeCell ref="F25:I25"/>
    <mergeCell ref="B6:I6"/>
    <mergeCell ref="E20:I20"/>
    <mergeCell ref="B22:I22"/>
    <mergeCell ref="F4:I4"/>
    <mergeCell ref="B19:I19"/>
  </mergeCells>
  <hyperlinks>
    <hyperlink ref="D8" location="Ejercicios!F8C2" display="Ejercicio 13.1" xr:uid="{00000000-0004-0000-0100-000000000000}"/>
    <hyperlink ref="E8" location="Rta_13.1!F1C1" display="Respuesta 13.1" xr:uid="{00000000-0004-0000-0100-000001000000}"/>
    <hyperlink ref="D9" location="Ejercicios!F20C2" display="Ejercicio 13.2" xr:uid="{00000000-0004-0000-0100-000002000000}"/>
    <hyperlink ref="E9" location="Rta_13.2!F1C1" display="Respuesta 13.2" xr:uid="{00000000-0004-0000-0100-000003000000}"/>
    <hyperlink ref="D10" location="Índice!F31C2" display="Ejercicio 13.3" xr:uid="{00000000-0004-0000-0100-000004000000}"/>
    <hyperlink ref="E10" location="Rta_13.3!F1C1" display="Respuesta 13.3" xr:uid="{00000000-0004-0000-0100-000005000000}"/>
    <hyperlink ref="D11" location="Ejercicios!F36C2" display="Ejercicio 13.4" xr:uid="{00000000-0004-0000-0100-000006000000}"/>
    <hyperlink ref="E11" location="Rta_13.4!F1C1" display="Respuesta 13.4" xr:uid="{00000000-0004-0000-0100-000007000000}"/>
    <hyperlink ref="D12" location="Ejercicios!F40C2" display="Ejercicio 13.5" xr:uid="{00000000-0004-0000-0100-000008000000}"/>
    <hyperlink ref="E12" location="Rta_13.5!F1C1" display="Respuesta 13.5" xr:uid="{00000000-0004-0000-0100-000009000000}"/>
    <hyperlink ref="D13" location="Ejercicios!F45C2" display="Ejercicio 13.6" xr:uid="{00000000-0004-0000-0100-00000A000000}"/>
    <hyperlink ref="E13" location="Rta_13.6!F1C1" display="Respuesta 13.6" xr:uid="{00000000-0004-0000-0100-00000B000000}"/>
    <hyperlink ref="D14" location="Ejercicios!F50C2" display="Ejercicio 13.7" xr:uid="{00000000-0004-0000-0100-00000C000000}"/>
    <hyperlink ref="E14" location="Rta_13.7!F1C1" display="Respuesta 13.7" xr:uid="{00000000-0004-0000-0100-00000D000000}"/>
    <hyperlink ref="E15" location="Rta_13.8!F1C1" display="Respuesta 13.8" xr:uid="{00000000-0004-0000-0100-00000F000000}"/>
    <hyperlink ref="D16" location="Índice!F60C2" display="Ejercicio 13.9" xr:uid="{00000000-0004-0000-0100-000010000000}"/>
    <hyperlink ref="E16" location="Rta_13.9!F1C1" display="Respuesta 13.9" xr:uid="{00000000-0004-0000-0100-000011000000}"/>
    <hyperlink ref="D17" location="Ejercicios!F65C2" display="Ejercicio 13.10" xr:uid="{00000000-0004-0000-0100-000012000000}"/>
    <hyperlink ref="E17" location="Rta_13.10!F1C1" display="Respuesta 13.10" xr:uid="{00000000-0004-0000-0100-000013000000}"/>
    <hyperlink ref="D20" location="Anexo_13.A.1!F1C1" display="Anexo 13.A.1" xr:uid="{00000000-0004-0000-0100-000014000000}"/>
    <hyperlink ref="D15" location="Ejercicios!F55C2" display="Ejercicio 13.8" xr:uid="{00000000-0004-0000-0100-00000E000000}"/>
    <hyperlink ref="E20:I20" location="Anexo_13.A.1!F1C1" display="Procedimiento para invertir y multiplicar matrices en excel" xr:uid="{F4ED4EEA-A013-40B0-AC6A-44F94DF5EA16}"/>
  </hyperlinks>
  <pageMargins left="0.75" right="0.75" top="1" bottom="1" header="0.5" footer="0.5"/>
  <pageSetup orientation="landscape" r:id="rId1"/>
  <headerFooter>
    <oddFooter>&amp;R&amp;"Arial,Regular"&amp;10&amp;K000000Índice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activeCell="B15" sqref="B15"/>
    </sheetView>
  </sheetViews>
  <sheetFormatPr baseColWidth="10" defaultColWidth="10.85546875" defaultRowHeight="12.75" customHeight="1" x14ac:dyDescent="0.2"/>
  <cols>
    <col min="1" max="1" width="9.140625" style="1" customWidth="1"/>
    <col min="2" max="2" width="7.42578125" style="1" customWidth="1"/>
    <col min="3" max="3" width="9.5703125" style="1" customWidth="1"/>
    <col min="4" max="4" width="8.42578125" style="1" customWidth="1"/>
    <col min="5" max="5" width="7.140625" style="1" customWidth="1"/>
    <col min="6" max="6" width="7.42578125" style="1" customWidth="1"/>
    <col min="7" max="7" width="3.42578125" style="1" customWidth="1"/>
    <col min="8" max="8" width="9.140625" style="1" customWidth="1"/>
    <col min="9" max="9" width="3.42578125" style="1" customWidth="1"/>
    <col min="10" max="10" width="8.42578125" style="1" customWidth="1"/>
    <col min="11" max="13" width="10.85546875" style="1" customWidth="1"/>
    <col min="14" max="14" width="17.5703125" style="282" customWidth="1"/>
    <col min="15" max="15" width="10.85546875" style="282" customWidth="1"/>
    <col min="16" max="16384" width="10.85546875" style="1"/>
  </cols>
  <sheetData>
    <row r="1" spans="1:14" ht="12.75" customHeight="1" x14ac:dyDescent="0.2">
      <c r="A1" s="2"/>
      <c r="B1" s="3"/>
      <c r="C1" s="3"/>
      <c r="D1" s="3"/>
      <c r="E1" s="3"/>
      <c r="F1" s="3"/>
      <c r="G1" s="3"/>
      <c r="H1" s="3"/>
      <c r="I1" s="3"/>
      <c r="J1" s="3"/>
      <c r="K1" s="170"/>
      <c r="L1" s="170"/>
      <c r="M1" s="170"/>
      <c r="N1" s="170"/>
    </row>
    <row r="2" spans="1:14" ht="12.75" customHeight="1" x14ac:dyDescent="0.2">
      <c r="A2" s="4"/>
      <c r="B2" s="5"/>
      <c r="C2" s="7"/>
      <c r="D2" s="7"/>
      <c r="E2" s="7"/>
      <c r="F2" s="7"/>
      <c r="G2" s="7"/>
      <c r="H2" s="7"/>
      <c r="I2" s="7"/>
      <c r="J2" s="5"/>
      <c r="K2" s="171"/>
      <c r="L2" s="171"/>
      <c r="M2" s="207" t="s">
        <v>1</v>
      </c>
      <c r="N2" s="171"/>
    </row>
    <row r="3" spans="1:14" ht="12.75" customHeight="1" x14ac:dyDescent="0.2">
      <c r="A3" s="4"/>
      <c r="B3" s="5"/>
      <c r="C3" s="5"/>
      <c r="D3" s="5"/>
      <c r="E3" s="5"/>
      <c r="F3" s="5"/>
      <c r="G3" s="5"/>
      <c r="H3" s="5"/>
      <c r="I3" s="5"/>
      <c r="J3" s="5"/>
      <c r="K3" s="171"/>
      <c r="L3" s="171"/>
      <c r="M3" s="182"/>
      <c r="N3" s="171"/>
    </row>
    <row r="4" spans="1:14" ht="12.75" customHeight="1" x14ac:dyDescent="0.2">
      <c r="A4" s="4"/>
      <c r="B4" s="272" t="s">
        <v>180</v>
      </c>
      <c r="C4" s="5"/>
      <c r="D4" s="5"/>
      <c r="E4" s="5"/>
      <c r="F4" s="5"/>
      <c r="G4" s="5"/>
      <c r="H4" s="5"/>
      <c r="I4" s="35"/>
      <c r="J4" s="5"/>
      <c r="K4" s="171"/>
      <c r="L4" s="171"/>
      <c r="M4" s="273" t="s">
        <v>169</v>
      </c>
      <c r="N4" s="285"/>
    </row>
    <row r="5" spans="1:14" ht="12.75" customHeight="1" x14ac:dyDescent="0.2">
      <c r="A5" s="4"/>
      <c r="B5" s="5"/>
      <c r="C5" s="5"/>
      <c r="D5" s="5"/>
      <c r="E5" s="5"/>
      <c r="F5" s="5"/>
      <c r="G5" s="5"/>
      <c r="H5" s="5"/>
      <c r="I5" s="5"/>
      <c r="J5" s="5"/>
      <c r="K5" s="171"/>
      <c r="L5" s="171"/>
      <c r="M5" s="183"/>
      <c r="N5" s="171"/>
    </row>
    <row r="6" spans="1:14" ht="12.75" customHeight="1" x14ac:dyDescent="0.2">
      <c r="A6" s="4"/>
      <c r="B6" s="5"/>
      <c r="C6" s="5"/>
      <c r="D6" s="5"/>
      <c r="E6" s="5"/>
      <c r="F6" s="5"/>
      <c r="G6" s="5"/>
      <c r="H6" s="5"/>
      <c r="I6" s="5"/>
      <c r="J6" s="5"/>
      <c r="K6" s="171"/>
      <c r="L6" s="171"/>
      <c r="M6" s="171"/>
      <c r="N6" s="171"/>
    </row>
    <row r="7" spans="1:14" ht="18.75" customHeight="1" x14ac:dyDescent="0.2">
      <c r="A7" s="4"/>
      <c r="B7" s="286" t="s">
        <v>28</v>
      </c>
      <c r="C7" s="286"/>
      <c r="D7" s="286"/>
      <c r="E7" s="286"/>
      <c r="F7" s="286"/>
      <c r="G7" s="286"/>
      <c r="H7" s="287"/>
      <c r="I7" s="287"/>
      <c r="J7" s="287"/>
      <c r="K7" s="287"/>
      <c r="L7" s="287"/>
      <c r="M7" s="287"/>
      <c r="N7" s="171"/>
    </row>
    <row r="8" spans="1:14" ht="12.75" customHeight="1" x14ac:dyDescent="0.2">
      <c r="A8" s="4"/>
      <c r="B8" s="5"/>
      <c r="C8" s="5"/>
      <c r="D8" s="5"/>
      <c r="E8" s="5"/>
      <c r="F8" s="5"/>
      <c r="G8" s="5"/>
      <c r="H8" s="5"/>
      <c r="I8" s="5"/>
      <c r="J8" s="5"/>
      <c r="K8" s="171"/>
      <c r="L8" s="171"/>
      <c r="M8" s="171"/>
      <c r="N8" s="171"/>
    </row>
    <row r="9" spans="1:14" ht="12.75" customHeight="1" x14ac:dyDescent="0.2">
      <c r="A9" s="4"/>
      <c r="B9" s="5"/>
      <c r="C9" s="5"/>
      <c r="D9" s="5"/>
      <c r="E9" s="5"/>
      <c r="F9" s="5"/>
      <c r="G9" s="5"/>
      <c r="H9" s="5"/>
      <c r="I9" s="5"/>
      <c r="J9" s="5"/>
      <c r="K9" s="171"/>
      <c r="L9" s="171"/>
      <c r="M9" s="171"/>
      <c r="N9" s="171"/>
    </row>
    <row r="10" spans="1:14" ht="13.7" customHeight="1" x14ac:dyDescent="0.2">
      <c r="A10" s="4"/>
      <c r="B10" s="25" t="s">
        <v>107</v>
      </c>
      <c r="C10" s="353" t="s">
        <v>108</v>
      </c>
      <c r="D10" s="354"/>
      <c r="E10" s="354"/>
      <c r="F10" s="354"/>
      <c r="G10" s="354"/>
      <c r="H10" s="354"/>
      <c r="I10" s="354"/>
      <c r="J10" s="354"/>
      <c r="K10" s="354"/>
      <c r="L10" s="354"/>
      <c r="M10" s="354"/>
      <c r="N10" s="171"/>
    </row>
    <row r="11" spans="1:14" ht="12.75" customHeight="1" x14ac:dyDescent="0.2">
      <c r="A11" s="4"/>
      <c r="B11" s="5"/>
      <c r="C11" s="354"/>
      <c r="D11" s="354"/>
      <c r="E11" s="354"/>
      <c r="F11" s="354"/>
      <c r="G11" s="354"/>
      <c r="H11" s="354"/>
      <c r="I11" s="354"/>
      <c r="J11" s="354"/>
      <c r="K11" s="354"/>
      <c r="L11" s="354"/>
      <c r="M11" s="354"/>
      <c r="N11" s="171"/>
    </row>
    <row r="12" spans="1:14" ht="12.75" customHeight="1" x14ac:dyDescent="0.2">
      <c r="A12" s="4"/>
      <c r="B12" s="5"/>
      <c r="C12" s="184"/>
      <c r="D12" s="184"/>
      <c r="E12" s="184"/>
      <c r="F12" s="184"/>
      <c r="G12" s="184"/>
      <c r="H12" s="184"/>
      <c r="I12" s="184"/>
      <c r="J12" s="184"/>
      <c r="K12" s="184"/>
      <c r="L12" s="184"/>
      <c r="M12" s="184"/>
      <c r="N12" s="171"/>
    </row>
    <row r="13" spans="1:14" ht="12.75" customHeight="1" x14ac:dyDescent="0.2">
      <c r="A13" s="4"/>
      <c r="B13" s="5"/>
      <c r="C13" s="5"/>
      <c r="D13" s="5"/>
      <c r="E13" s="5"/>
      <c r="F13" s="5"/>
      <c r="G13" s="5"/>
      <c r="H13" s="5"/>
      <c r="I13" s="5"/>
      <c r="J13" s="5"/>
      <c r="K13" s="171"/>
      <c r="L13" s="171"/>
      <c r="M13" s="171"/>
      <c r="N13" s="171"/>
    </row>
    <row r="14" spans="1:14" ht="18.75" customHeight="1" x14ac:dyDescent="0.2">
      <c r="A14" s="4"/>
      <c r="B14" s="286" t="s">
        <v>181</v>
      </c>
      <c r="C14" s="286"/>
      <c r="D14" s="286"/>
      <c r="E14" s="286"/>
      <c r="F14" s="286"/>
      <c r="G14" s="286"/>
      <c r="H14" s="286"/>
      <c r="I14" s="286"/>
      <c r="J14" s="286"/>
      <c r="K14" s="286"/>
      <c r="L14" s="286"/>
      <c r="M14" s="286"/>
      <c r="N14" s="171"/>
    </row>
    <row r="15" spans="1:14" ht="12.75" customHeight="1" x14ac:dyDescent="0.2">
      <c r="A15" s="4"/>
      <c r="B15" s="5"/>
      <c r="C15" s="208"/>
      <c r="D15" s="208"/>
      <c r="E15" s="5"/>
      <c r="F15" s="5"/>
      <c r="G15" s="5"/>
      <c r="H15" s="5"/>
      <c r="I15" s="5"/>
      <c r="J15" s="5"/>
      <c r="K15" s="171"/>
      <c r="L15" s="171"/>
      <c r="M15" s="171"/>
      <c r="N15" s="171"/>
    </row>
    <row r="16" spans="1:14" ht="21.75" customHeight="1" x14ac:dyDescent="0.2">
      <c r="A16" s="4"/>
      <c r="B16" s="5"/>
      <c r="C16" s="108"/>
      <c r="D16" s="108"/>
      <c r="E16" s="108"/>
      <c r="F16" s="108"/>
      <c r="G16" s="108"/>
      <c r="H16" s="108"/>
      <c r="I16" s="108"/>
      <c r="J16" s="108"/>
      <c r="K16" s="209"/>
      <c r="L16" s="171"/>
      <c r="M16" s="171"/>
      <c r="N16" s="171"/>
    </row>
    <row r="17" spans="1:14" ht="15.75" customHeight="1" x14ac:dyDescent="0.2">
      <c r="A17" s="4"/>
      <c r="B17" s="5"/>
      <c r="C17" s="158" t="s">
        <v>109</v>
      </c>
      <c r="D17" s="61"/>
      <c r="E17" s="61"/>
      <c r="F17" s="61"/>
      <c r="G17" s="61"/>
      <c r="H17" s="61"/>
      <c r="I17" s="61"/>
      <c r="J17" s="61"/>
      <c r="K17" s="210"/>
      <c r="L17" s="171"/>
      <c r="M17" s="171"/>
      <c r="N17" s="171"/>
    </row>
    <row r="18" spans="1:14" ht="12.75" customHeight="1" x14ac:dyDescent="0.2">
      <c r="A18" s="4"/>
      <c r="B18" s="5"/>
      <c r="C18" s="114"/>
      <c r="D18" s="166">
        <v>1.0780669144981401</v>
      </c>
      <c r="E18" s="167">
        <v>0.33457249070632</v>
      </c>
      <c r="F18" s="168">
        <v>0.111524163568773</v>
      </c>
      <c r="G18" s="166"/>
      <c r="H18" s="61"/>
      <c r="I18" s="61"/>
      <c r="J18" s="211"/>
      <c r="K18" s="212"/>
      <c r="L18" s="171"/>
      <c r="M18" s="171"/>
      <c r="N18" s="171"/>
    </row>
    <row r="19" spans="1:14" ht="12.75" customHeight="1" x14ac:dyDescent="0.2">
      <c r="A19" s="4"/>
      <c r="B19" s="5"/>
      <c r="C19" s="114"/>
      <c r="D19" s="166">
        <v>0.260223048327138</v>
      </c>
      <c r="E19" s="167">
        <v>1.1152416356877299</v>
      </c>
      <c r="F19" s="168">
        <v>0.37174721189591098</v>
      </c>
      <c r="G19" s="166"/>
      <c r="H19" s="61"/>
      <c r="I19" s="61"/>
      <c r="J19" s="211"/>
      <c r="K19" s="212"/>
      <c r="L19" s="171"/>
      <c r="M19" s="171"/>
      <c r="N19" s="171"/>
    </row>
    <row r="20" spans="1:14" ht="12.75" customHeight="1" x14ac:dyDescent="0.2">
      <c r="A20" s="4"/>
      <c r="B20" s="5"/>
      <c r="C20" s="114"/>
      <c r="D20" s="166">
        <v>0.13382899628252801</v>
      </c>
      <c r="E20" s="167">
        <v>0.14498141263940501</v>
      </c>
      <c r="F20" s="168">
        <v>1.04832713754647</v>
      </c>
      <c r="G20" s="166"/>
      <c r="H20" s="61"/>
      <c r="I20" s="61"/>
      <c r="J20" s="211"/>
      <c r="K20" s="212"/>
      <c r="L20" s="171"/>
      <c r="M20" s="171"/>
      <c r="N20" s="171"/>
    </row>
    <row r="21" spans="1:14" ht="12.75" customHeight="1" x14ac:dyDescent="0.2">
      <c r="A21" s="4"/>
      <c r="B21" s="5"/>
      <c r="C21" s="61"/>
      <c r="D21" s="61"/>
      <c r="E21" s="61"/>
      <c r="F21" s="61"/>
      <c r="G21" s="61"/>
      <c r="H21" s="61"/>
      <c r="I21" s="61"/>
      <c r="J21" s="61"/>
      <c r="K21" s="212"/>
      <c r="L21" s="171"/>
      <c r="M21" s="171"/>
      <c r="N21" s="171"/>
    </row>
    <row r="22" spans="1:14" ht="15.75" customHeight="1" x14ac:dyDescent="0.2">
      <c r="A22" s="4"/>
      <c r="B22" s="5"/>
      <c r="C22" s="72"/>
      <c r="D22" s="72"/>
      <c r="E22" s="159" t="s">
        <v>110</v>
      </c>
      <c r="F22" s="72"/>
      <c r="G22" s="213" t="s">
        <v>111</v>
      </c>
      <c r="H22" s="159" t="s">
        <v>112</v>
      </c>
      <c r="I22" s="159" t="s">
        <v>104</v>
      </c>
      <c r="J22" s="159" t="s">
        <v>113</v>
      </c>
      <c r="K22" s="212"/>
      <c r="L22" s="171"/>
      <c r="M22" s="171"/>
      <c r="N22" s="171"/>
    </row>
    <row r="23" spans="1:14" ht="12.75" customHeight="1" x14ac:dyDescent="0.2">
      <c r="A23" s="4"/>
      <c r="B23" s="5"/>
      <c r="C23" s="114"/>
      <c r="D23" s="166">
        <v>1.0780669144981401</v>
      </c>
      <c r="E23" s="167">
        <v>0.260223048327138</v>
      </c>
      <c r="F23" s="168">
        <v>0.13382899628252801</v>
      </c>
      <c r="G23" s="214"/>
      <c r="H23" s="215">
        <v>0.7</v>
      </c>
      <c r="I23" s="215"/>
      <c r="J23" s="216">
        <v>1.0004460966542701</v>
      </c>
      <c r="K23" s="217"/>
      <c r="L23" s="171"/>
      <c r="M23" s="171"/>
      <c r="N23" s="171"/>
    </row>
    <row r="24" spans="1:14" ht="12.75" customHeight="1" x14ac:dyDescent="0.2">
      <c r="A24" s="4"/>
      <c r="B24" s="5"/>
      <c r="C24" s="114"/>
      <c r="D24" s="166">
        <v>0.33457249070632</v>
      </c>
      <c r="E24" s="167">
        <v>1.1152416356877299</v>
      </c>
      <c r="F24" s="168">
        <v>0.14498141263940501</v>
      </c>
      <c r="G24" s="214"/>
      <c r="H24" s="215">
        <v>0.6</v>
      </c>
      <c r="I24" s="215"/>
      <c r="J24" s="216">
        <v>1.0004832713754599</v>
      </c>
      <c r="K24" s="217"/>
      <c r="L24" s="171"/>
      <c r="M24" s="171"/>
      <c r="N24" s="171"/>
    </row>
    <row r="25" spans="1:14" ht="12.75" customHeight="1" x14ac:dyDescent="0.2">
      <c r="A25" s="4"/>
      <c r="B25" s="5"/>
      <c r="C25" s="114"/>
      <c r="D25" s="166">
        <v>0.111524163568773</v>
      </c>
      <c r="E25" s="167">
        <v>0.37174721189591098</v>
      </c>
      <c r="F25" s="168">
        <v>1.04832713754647</v>
      </c>
      <c r="G25" s="214"/>
      <c r="H25" s="215">
        <v>0.67</v>
      </c>
      <c r="I25" s="215"/>
      <c r="J25" s="216">
        <v>1.00349442379182</v>
      </c>
      <c r="K25" s="217"/>
      <c r="L25" s="171"/>
      <c r="M25" s="171"/>
      <c r="N25" s="171"/>
    </row>
    <row r="26" spans="1:14" ht="18.75" customHeight="1" x14ac:dyDescent="0.2">
      <c r="A26" s="4"/>
      <c r="B26" s="5"/>
      <c r="C26" s="108"/>
      <c r="D26" s="5"/>
      <c r="E26" s="5"/>
      <c r="F26" s="5"/>
      <c r="G26" s="5"/>
      <c r="H26" s="5"/>
      <c r="I26" s="5"/>
      <c r="J26" s="5"/>
      <c r="K26" s="171"/>
      <c r="L26" s="171"/>
      <c r="M26" s="171"/>
      <c r="N26" s="171"/>
    </row>
    <row r="27" spans="1:14" ht="15.75" customHeight="1" x14ac:dyDescent="0.25">
      <c r="A27" s="4"/>
      <c r="B27" s="157"/>
      <c r="C27" s="136" t="s">
        <v>114</v>
      </c>
      <c r="D27" s="108"/>
      <c r="E27" s="108"/>
      <c r="F27" s="108"/>
      <c r="G27" s="108"/>
      <c r="H27" s="108"/>
      <c r="I27" s="108"/>
      <c r="J27" s="108"/>
      <c r="K27" s="209"/>
      <c r="L27" s="171"/>
      <c r="M27" s="171"/>
      <c r="N27" s="171"/>
    </row>
    <row r="28" spans="1:14" ht="15.75" customHeight="1" x14ac:dyDescent="0.25">
      <c r="A28" s="4"/>
      <c r="B28" s="157"/>
      <c r="C28" s="218"/>
      <c r="D28" s="219"/>
      <c r="E28" s="57"/>
      <c r="F28" s="57"/>
      <c r="G28" s="57"/>
      <c r="H28" s="57"/>
      <c r="I28" s="57"/>
      <c r="J28" s="5"/>
      <c r="K28" s="171"/>
      <c r="L28" s="171"/>
      <c r="M28" s="171"/>
      <c r="N28" s="171"/>
    </row>
    <row r="29" spans="1:14" ht="15.75" customHeight="1" x14ac:dyDescent="0.25">
      <c r="A29" s="4"/>
      <c r="B29" s="157"/>
      <c r="C29" s="5"/>
      <c r="D29" s="219"/>
      <c r="E29" s="57"/>
      <c r="F29" s="57"/>
      <c r="G29" s="57"/>
      <c r="H29" s="57"/>
      <c r="I29" s="57"/>
      <c r="J29" s="5"/>
      <c r="K29" s="171"/>
      <c r="L29" s="171"/>
      <c r="M29" s="171"/>
      <c r="N29" s="171"/>
    </row>
    <row r="30" spans="1:14" ht="15.75" customHeight="1" x14ac:dyDescent="0.25">
      <c r="A30" s="4"/>
      <c r="B30" s="157"/>
      <c r="C30" s="61"/>
      <c r="D30" s="219"/>
      <c r="E30" s="57"/>
      <c r="F30" s="57"/>
      <c r="G30" s="57"/>
      <c r="H30" s="57"/>
      <c r="I30" s="57"/>
      <c r="J30" s="5"/>
      <c r="K30" s="171"/>
      <c r="L30" s="171"/>
      <c r="M30" s="171"/>
      <c r="N30" s="171"/>
    </row>
    <row r="31" spans="1:14" ht="15.75" customHeight="1" x14ac:dyDescent="0.25">
      <c r="A31" s="4"/>
      <c r="B31" s="157"/>
      <c r="C31" s="136" t="s">
        <v>115</v>
      </c>
      <c r="D31" s="219"/>
      <c r="E31" s="57"/>
      <c r="F31" s="57"/>
      <c r="G31" s="57"/>
      <c r="H31" s="57"/>
      <c r="I31" s="57"/>
      <c r="J31" s="5"/>
      <c r="K31" s="171"/>
      <c r="L31" s="171"/>
      <c r="M31" s="171"/>
      <c r="N31" s="171"/>
    </row>
    <row r="32" spans="1:14" ht="15.75" customHeight="1" x14ac:dyDescent="0.25">
      <c r="A32" s="4"/>
      <c r="B32" s="157"/>
      <c r="C32" s="218"/>
      <c r="D32" s="219"/>
      <c r="E32" s="57"/>
      <c r="F32" s="57"/>
      <c r="G32" s="57"/>
      <c r="H32" s="57"/>
      <c r="I32" s="57"/>
      <c r="J32" s="5"/>
      <c r="K32" s="171"/>
      <c r="L32" s="171"/>
      <c r="M32" s="171"/>
      <c r="N32" s="171"/>
    </row>
    <row r="33" spans="1:14" ht="15.75" customHeight="1" x14ac:dyDescent="0.25">
      <c r="A33" s="4"/>
      <c r="B33" s="157"/>
      <c r="C33" s="5"/>
      <c r="D33" s="219"/>
      <c r="E33" s="57"/>
      <c r="F33" s="57"/>
      <c r="G33" s="57"/>
      <c r="H33" s="57"/>
      <c r="I33" s="57"/>
      <c r="J33" s="5"/>
      <c r="K33" s="171"/>
      <c r="L33" s="171"/>
      <c r="M33" s="171"/>
      <c r="N33" s="171"/>
    </row>
    <row r="34" spans="1:14" ht="15.75" customHeight="1" x14ac:dyDescent="0.25">
      <c r="A34" s="4"/>
      <c r="B34" s="157"/>
      <c r="C34" s="5"/>
      <c r="D34" s="219"/>
      <c r="E34" s="57"/>
      <c r="F34" s="57"/>
      <c r="G34" s="57"/>
      <c r="H34" s="57"/>
      <c r="I34" s="57"/>
      <c r="J34" s="5"/>
      <c r="K34" s="171"/>
      <c r="L34" s="171"/>
      <c r="M34" s="171"/>
      <c r="N34" s="171"/>
    </row>
    <row r="35" spans="1:14" ht="12.75" customHeight="1" x14ac:dyDescent="0.25">
      <c r="A35" s="4"/>
      <c r="B35" s="157"/>
      <c r="C35" s="5"/>
      <c r="D35" s="219"/>
      <c r="E35" s="57"/>
      <c r="F35" s="57"/>
      <c r="G35" s="57"/>
      <c r="H35" s="57"/>
      <c r="I35" s="57"/>
      <c r="J35" s="5"/>
      <c r="K35" s="171"/>
      <c r="L35" s="171"/>
      <c r="M35" s="171"/>
      <c r="N35" s="171"/>
    </row>
    <row r="36" spans="1:14" ht="12.75" customHeight="1" x14ac:dyDescent="0.25">
      <c r="A36" s="4"/>
      <c r="B36" s="157"/>
      <c r="C36" s="5"/>
      <c r="D36" s="185"/>
      <c r="E36" s="185"/>
      <c r="F36" s="185"/>
      <c r="G36" s="185"/>
      <c r="H36" s="185"/>
      <c r="I36" s="185"/>
      <c r="J36" s="5"/>
      <c r="K36" s="171"/>
      <c r="L36" s="171"/>
      <c r="M36" s="171"/>
      <c r="N36" s="171"/>
    </row>
    <row r="37" spans="1:14" s="282" customFormat="1" ht="15.75" customHeight="1" x14ac:dyDescent="0.2">
      <c r="A37" s="4"/>
      <c r="B37" s="286" t="s">
        <v>14</v>
      </c>
      <c r="C37" s="286"/>
      <c r="D37" s="286"/>
      <c r="E37" s="286"/>
      <c r="F37" s="286"/>
      <c r="G37" s="286"/>
      <c r="H37" s="287" t="s">
        <v>15</v>
      </c>
      <c r="I37" s="287"/>
      <c r="J37" s="287"/>
      <c r="K37" s="287"/>
      <c r="L37" s="287"/>
      <c r="M37" s="287"/>
      <c r="N37" s="171"/>
    </row>
    <row r="38" spans="1:14" s="282" customFormat="1" ht="12.75" customHeight="1" x14ac:dyDescent="0.2"/>
  </sheetData>
  <mergeCells count="6">
    <mergeCell ref="B37:G37"/>
    <mergeCell ref="H37:M37"/>
    <mergeCell ref="B7:G7"/>
    <mergeCell ref="H7:M7"/>
    <mergeCell ref="C10:M11"/>
    <mergeCell ref="B14:M14"/>
  </mergeCells>
  <hyperlinks>
    <hyperlink ref="M4" location="Índice!F1C1" display="Volver al índice" xr:uid="{00000000-0004-0000-0A00-000001000000}"/>
    <hyperlink ref="B4" location="Ejercicios!F1C1" display="Volver a ejercicios" xr:uid="{D979A6AE-F5B3-440A-B1B9-FF60F761CDF4}"/>
  </hyperlinks>
  <pageMargins left="0.75" right="0.75" top="1" bottom="1" header="0.5" footer="0.5"/>
  <pageSetup scale="85" orientation="landscape"/>
  <headerFooter>
    <oddFooter>&amp;R&amp;"Arial,Regular"&amp;10&amp;K000000Rta_13.8</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1"/>
  <sheetViews>
    <sheetView showGridLines="0" workbookViewId="0">
      <selection activeCell="B15" sqref="B15"/>
    </sheetView>
  </sheetViews>
  <sheetFormatPr baseColWidth="10" defaultColWidth="10.85546875" defaultRowHeight="12.75" customHeight="1" x14ac:dyDescent="0.2"/>
  <cols>
    <col min="1" max="1" width="9.140625" style="1" customWidth="1"/>
    <col min="2" max="2" width="7" style="1" customWidth="1"/>
    <col min="3" max="3" width="9.42578125" style="1" customWidth="1"/>
    <col min="4" max="4" width="8.42578125" style="1" customWidth="1"/>
    <col min="5" max="5" width="7" style="1" customWidth="1"/>
    <col min="6" max="6" width="6.42578125" style="1" customWidth="1"/>
    <col min="7" max="7" width="6.140625" style="1" customWidth="1"/>
    <col min="8" max="8" width="6.42578125" style="1" customWidth="1"/>
    <col min="9" max="12" width="10.85546875" style="1" customWidth="1"/>
    <col min="13" max="14" width="10.85546875" style="282" customWidth="1"/>
    <col min="15" max="16384" width="10.85546875" style="1"/>
  </cols>
  <sheetData>
    <row r="1" spans="1:13" ht="12.75" customHeight="1" x14ac:dyDescent="0.2">
      <c r="A1" s="2"/>
      <c r="B1" s="3"/>
      <c r="C1" s="3"/>
      <c r="D1" s="3"/>
      <c r="E1" s="3"/>
      <c r="F1" s="3"/>
      <c r="G1" s="3"/>
      <c r="H1" s="3"/>
      <c r="I1" s="170"/>
      <c r="J1" s="170"/>
      <c r="K1" s="170"/>
      <c r="L1" s="170"/>
      <c r="M1" s="170"/>
    </row>
    <row r="2" spans="1:13" ht="12.75" customHeight="1" x14ac:dyDescent="0.2">
      <c r="A2" s="4"/>
      <c r="B2" s="5"/>
      <c r="C2" s="7"/>
      <c r="D2" s="7"/>
      <c r="E2" s="7"/>
      <c r="F2" s="7"/>
      <c r="G2" s="7"/>
      <c r="H2" s="7"/>
      <c r="I2" s="171"/>
      <c r="J2" s="171"/>
      <c r="K2" s="171"/>
      <c r="L2" s="171"/>
      <c r="M2" s="207" t="s">
        <v>1</v>
      </c>
    </row>
    <row r="3" spans="1:13" ht="12.75" customHeight="1" x14ac:dyDescent="0.2">
      <c r="A3" s="4"/>
      <c r="B3" s="5"/>
      <c r="C3" s="5"/>
      <c r="D3" s="5"/>
      <c r="E3" s="5"/>
      <c r="F3" s="5"/>
      <c r="G3" s="5"/>
      <c r="H3" s="5"/>
      <c r="I3" s="171"/>
      <c r="J3" s="171"/>
      <c r="K3" s="171"/>
      <c r="L3" s="171"/>
      <c r="M3" s="182"/>
    </row>
    <row r="4" spans="1:13" ht="12.75" customHeight="1" x14ac:dyDescent="0.2">
      <c r="A4" s="4"/>
      <c r="B4" s="272" t="s">
        <v>180</v>
      </c>
      <c r="C4" s="5"/>
      <c r="D4" s="5"/>
      <c r="E4" s="5"/>
      <c r="F4" s="5"/>
      <c r="G4" s="5"/>
      <c r="H4" s="35"/>
      <c r="I4" s="171"/>
      <c r="J4" s="171"/>
      <c r="K4" s="171"/>
      <c r="L4" s="171"/>
      <c r="M4" s="273" t="s">
        <v>169</v>
      </c>
    </row>
    <row r="5" spans="1:13" ht="12.75" customHeight="1" x14ac:dyDescent="0.2">
      <c r="A5" s="4"/>
      <c r="B5" s="5"/>
      <c r="C5" s="5"/>
      <c r="D5" s="5"/>
      <c r="E5" s="5"/>
      <c r="F5" s="5"/>
      <c r="G5" s="5"/>
      <c r="H5" s="5"/>
      <c r="I5" s="171"/>
      <c r="J5" s="171"/>
      <c r="K5" s="171"/>
      <c r="L5" s="171"/>
      <c r="M5" s="183"/>
    </row>
    <row r="6" spans="1:13" ht="12.75" customHeight="1" x14ac:dyDescent="0.2">
      <c r="A6" s="4"/>
      <c r="B6" s="5"/>
      <c r="C6" s="5"/>
      <c r="D6" s="5"/>
      <c r="E6" s="5"/>
      <c r="F6" s="5"/>
      <c r="G6" s="5"/>
      <c r="H6" s="5"/>
      <c r="I6" s="171"/>
      <c r="J6" s="171"/>
      <c r="K6" s="171"/>
      <c r="L6" s="171"/>
      <c r="M6" s="171"/>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171"/>
      <c r="J8" s="171"/>
      <c r="K8" s="171"/>
      <c r="L8" s="171"/>
      <c r="M8" s="171"/>
    </row>
    <row r="9" spans="1:13" ht="12.75" customHeight="1" x14ac:dyDescent="0.2">
      <c r="A9" s="4"/>
      <c r="B9" s="5"/>
      <c r="C9" s="5"/>
      <c r="D9" s="5"/>
      <c r="E9" s="5"/>
      <c r="F9" s="5"/>
      <c r="G9" s="5"/>
      <c r="H9" s="5"/>
      <c r="I9" s="171"/>
      <c r="J9" s="171"/>
      <c r="K9" s="171"/>
      <c r="L9" s="171"/>
      <c r="M9" s="171"/>
    </row>
    <row r="10" spans="1:13" ht="13.7" customHeight="1" x14ac:dyDescent="0.2">
      <c r="A10" s="4"/>
      <c r="B10" s="25" t="s">
        <v>116</v>
      </c>
      <c r="C10" s="353" t="s">
        <v>25</v>
      </c>
      <c r="D10" s="354"/>
      <c r="E10" s="354"/>
      <c r="F10" s="354"/>
      <c r="G10" s="354"/>
      <c r="H10" s="354"/>
      <c r="I10" s="354"/>
      <c r="J10" s="354"/>
      <c r="K10" s="354"/>
      <c r="L10" s="354"/>
      <c r="M10" s="354"/>
    </row>
    <row r="11" spans="1:13" ht="12.75" customHeight="1" x14ac:dyDescent="0.2">
      <c r="A11" s="4"/>
      <c r="B11" s="5"/>
      <c r="C11" s="354"/>
      <c r="D11" s="354"/>
      <c r="E11" s="354"/>
      <c r="F11" s="354"/>
      <c r="G11" s="354"/>
      <c r="H11" s="354"/>
      <c r="I11" s="354"/>
      <c r="J11" s="354"/>
      <c r="K11" s="354"/>
      <c r="L11" s="354"/>
      <c r="M11" s="354"/>
    </row>
    <row r="12" spans="1:13" ht="12.75" customHeight="1" x14ac:dyDescent="0.2">
      <c r="A12" s="4"/>
      <c r="B12" s="5"/>
      <c r="C12" s="184"/>
      <c r="D12" s="184"/>
      <c r="E12" s="184"/>
      <c r="F12" s="184"/>
      <c r="G12" s="184"/>
      <c r="H12" s="184"/>
      <c r="I12" s="184"/>
      <c r="J12" s="184"/>
      <c r="K12" s="184"/>
      <c r="L12" s="184"/>
      <c r="M12" s="184"/>
    </row>
    <row r="13" spans="1:13" ht="12.75" customHeight="1" x14ac:dyDescent="0.2">
      <c r="A13" s="4"/>
      <c r="B13" s="5"/>
      <c r="C13" s="5"/>
      <c r="D13" s="5"/>
      <c r="E13" s="5"/>
      <c r="F13" s="5"/>
      <c r="G13" s="5"/>
      <c r="H13" s="5"/>
      <c r="I13" s="171"/>
      <c r="J13" s="171"/>
      <c r="K13" s="171"/>
      <c r="L13" s="171"/>
      <c r="M13" s="171"/>
    </row>
    <row r="14" spans="1:13" ht="18.75" customHeight="1" x14ac:dyDescent="0.2">
      <c r="A14" s="4"/>
      <c r="B14" s="286" t="s">
        <v>181</v>
      </c>
      <c r="C14" s="286"/>
      <c r="D14" s="286"/>
      <c r="E14" s="286"/>
      <c r="F14" s="286"/>
      <c r="G14" s="286"/>
      <c r="H14" s="286"/>
      <c r="I14" s="286"/>
      <c r="J14" s="286"/>
      <c r="K14" s="286"/>
      <c r="L14" s="286"/>
      <c r="M14" s="286"/>
    </row>
    <row r="15" spans="1:13" ht="12.75" customHeight="1" x14ac:dyDescent="0.2">
      <c r="A15" s="4"/>
      <c r="B15" s="5"/>
      <c r="C15" s="208"/>
      <c r="D15" s="208"/>
      <c r="E15" s="5"/>
      <c r="F15" s="5"/>
      <c r="G15" s="5"/>
      <c r="H15" s="5"/>
      <c r="I15" s="171"/>
      <c r="J15" s="171"/>
      <c r="K15" s="171"/>
      <c r="L15" s="171"/>
      <c r="M15" s="171"/>
    </row>
    <row r="16" spans="1:13" ht="15.75" customHeight="1" x14ac:dyDescent="0.2">
      <c r="A16" s="4"/>
      <c r="B16" s="5"/>
      <c r="C16" s="303" t="s">
        <v>117</v>
      </c>
      <c r="D16" s="311"/>
      <c r="E16" s="311"/>
      <c r="F16" s="311"/>
      <c r="G16" s="311"/>
      <c r="H16" s="311"/>
      <c r="I16" s="311"/>
      <c r="J16" s="311"/>
      <c r="K16" s="311"/>
      <c r="L16" s="311"/>
      <c r="M16" s="311"/>
    </row>
    <row r="17" spans="1:13" ht="15.75" customHeight="1" x14ac:dyDescent="0.25">
      <c r="A17" s="4"/>
      <c r="B17" s="157"/>
      <c r="C17" s="311"/>
      <c r="D17" s="311"/>
      <c r="E17" s="311"/>
      <c r="F17" s="311"/>
      <c r="G17" s="311"/>
      <c r="H17" s="311"/>
      <c r="I17" s="311"/>
      <c r="J17" s="311"/>
      <c r="K17" s="311"/>
      <c r="L17" s="311"/>
      <c r="M17" s="311"/>
    </row>
    <row r="18" spans="1:13" ht="15.75" customHeight="1" x14ac:dyDescent="0.25">
      <c r="A18" s="4"/>
      <c r="B18" s="157"/>
      <c r="C18" s="311"/>
      <c r="D18" s="311"/>
      <c r="E18" s="311"/>
      <c r="F18" s="311"/>
      <c r="G18" s="311"/>
      <c r="H18" s="311"/>
      <c r="I18" s="311"/>
      <c r="J18" s="311"/>
      <c r="K18" s="311"/>
      <c r="L18" s="311"/>
      <c r="M18" s="311"/>
    </row>
    <row r="19" spans="1:13" ht="15.75" customHeight="1" x14ac:dyDescent="0.25">
      <c r="A19" s="4"/>
      <c r="B19" s="157"/>
      <c r="C19" s="311"/>
      <c r="D19" s="311"/>
      <c r="E19" s="311"/>
      <c r="F19" s="311"/>
      <c r="G19" s="311"/>
      <c r="H19" s="311"/>
      <c r="I19" s="311"/>
      <c r="J19" s="311"/>
      <c r="K19" s="311"/>
      <c r="L19" s="311"/>
      <c r="M19" s="311"/>
    </row>
    <row r="20" spans="1:13" ht="15.75" customHeight="1" x14ac:dyDescent="0.25">
      <c r="A20" s="4"/>
      <c r="B20" s="157"/>
      <c r="C20" s="311"/>
      <c r="D20" s="311"/>
      <c r="E20" s="311"/>
      <c r="F20" s="311"/>
      <c r="G20" s="311"/>
      <c r="H20" s="311"/>
      <c r="I20" s="311"/>
      <c r="J20" s="311"/>
      <c r="K20" s="311"/>
      <c r="L20" s="311"/>
      <c r="M20" s="311"/>
    </row>
    <row r="21" spans="1:13" ht="15.75" customHeight="1" x14ac:dyDescent="0.25">
      <c r="A21" s="4"/>
      <c r="B21" s="157"/>
      <c r="C21" s="169"/>
      <c r="D21" s="72"/>
      <c r="E21" s="72"/>
      <c r="F21" s="72"/>
      <c r="G21" s="72"/>
      <c r="H21" s="162"/>
      <c r="I21" s="220"/>
      <c r="J21" s="220"/>
      <c r="K21" s="212"/>
      <c r="L21" s="212"/>
      <c r="M21" s="171"/>
    </row>
    <row r="22" spans="1:13" ht="15.75" customHeight="1" x14ac:dyDescent="0.25">
      <c r="A22" s="4"/>
      <c r="B22" s="157"/>
      <c r="C22" s="167">
        <v>1.0780669144981401</v>
      </c>
      <c r="D22" s="167">
        <v>0.33457249070632</v>
      </c>
      <c r="E22" s="167">
        <v>0.111524163568773</v>
      </c>
      <c r="F22" s="221">
        <v>300</v>
      </c>
      <c r="G22" s="221">
        <v>0</v>
      </c>
      <c r="H22" s="221">
        <v>0</v>
      </c>
      <c r="I22" s="222">
        <v>323.42007434944202</v>
      </c>
      <c r="J22" s="222">
        <v>334.57249070632002</v>
      </c>
      <c r="K22" s="222">
        <v>22.3048327137546</v>
      </c>
      <c r="L22" s="212"/>
      <c r="M22" s="171"/>
    </row>
    <row r="23" spans="1:13" ht="15.75" customHeight="1" x14ac:dyDescent="0.25">
      <c r="A23" s="4"/>
      <c r="B23" s="157"/>
      <c r="C23" s="167">
        <v>0.260223048327138</v>
      </c>
      <c r="D23" s="167">
        <v>1.1152416356877299</v>
      </c>
      <c r="E23" s="167">
        <v>0.37174721189591098</v>
      </c>
      <c r="F23" s="221">
        <v>0</v>
      </c>
      <c r="G23" s="221">
        <v>1000</v>
      </c>
      <c r="H23" s="221">
        <v>0</v>
      </c>
      <c r="I23" s="222">
        <v>78.066914498141301</v>
      </c>
      <c r="J23" s="222">
        <v>1115.24163568773</v>
      </c>
      <c r="K23" s="222">
        <v>74.349442379182193</v>
      </c>
      <c r="L23" s="212"/>
      <c r="M23" s="171"/>
    </row>
    <row r="24" spans="1:13" ht="15.75" customHeight="1" x14ac:dyDescent="0.25">
      <c r="A24" s="4"/>
      <c r="B24" s="157"/>
      <c r="C24" s="167">
        <v>0.13382899628252801</v>
      </c>
      <c r="D24" s="167">
        <v>0.14498141263940501</v>
      </c>
      <c r="E24" s="167">
        <v>1.04832713754647</v>
      </c>
      <c r="F24" s="221">
        <v>0</v>
      </c>
      <c r="G24" s="221">
        <v>0</v>
      </c>
      <c r="H24" s="221">
        <v>200</v>
      </c>
      <c r="I24" s="222">
        <v>40.148698884758403</v>
      </c>
      <c r="J24" s="222">
        <v>144.98141263940499</v>
      </c>
      <c r="K24" s="222">
        <v>209.66542750929401</v>
      </c>
      <c r="L24" s="212"/>
      <c r="M24" s="171"/>
    </row>
    <row r="25" spans="1:13" ht="15.75" customHeight="1" x14ac:dyDescent="0.25">
      <c r="A25" s="4"/>
      <c r="B25" s="157"/>
      <c r="C25" s="72"/>
      <c r="D25" s="223"/>
      <c r="E25" s="223"/>
      <c r="F25" s="223"/>
      <c r="G25" s="221"/>
      <c r="H25" s="223"/>
      <c r="I25" s="224"/>
      <c r="J25" s="224"/>
      <c r="K25" s="212"/>
      <c r="L25" s="212"/>
      <c r="M25" s="171"/>
    </row>
    <row r="26" spans="1:13" ht="15.75" customHeight="1" x14ac:dyDescent="0.25">
      <c r="A26" s="4"/>
      <c r="B26" s="157"/>
      <c r="C26" s="108"/>
      <c r="D26" s="108"/>
      <c r="E26" s="108"/>
      <c r="F26" s="108"/>
      <c r="G26" s="108"/>
      <c r="H26" s="108"/>
      <c r="I26" s="209"/>
      <c r="J26" s="209"/>
      <c r="K26" s="171"/>
      <c r="L26" s="171"/>
      <c r="M26" s="171"/>
    </row>
    <row r="27" spans="1:13" ht="15.75" customHeight="1" x14ac:dyDescent="0.25">
      <c r="A27" s="4"/>
      <c r="B27" s="157"/>
      <c r="C27" s="303" t="s">
        <v>118</v>
      </c>
      <c r="D27" s="311"/>
      <c r="E27" s="311"/>
      <c r="F27" s="311"/>
      <c r="G27" s="311"/>
      <c r="H27" s="311"/>
      <c r="I27" s="311"/>
      <c r="J27" s="311"/>
      <c r="K27" s="311"/>
      <c r="L27" s="311"/>
      <c r="M27" s="311"/>
    </row>
    <row r="28" spans="1:13" ht="15.75" customHeight="1" x14ac:dyDescent="0.25">
      <c r="A28" s="4"/>
      <c r="B28" s="157"/>
      <c r="C28" s="311"/>
      <c r="D28" s="311"/>
      <c r="E28" s="311"/>
      <c r="F28" s="311"/>
      <c r="G28" s="311"/>
      <c r="H28" s="311"/>
      <c r="I28" s="311"/>
      <c r="J28" s="311"/>
      <c r="K28" s="311"/>
      <c r="L28" s="311"/>
      <c r="M28" s="311"/>
    </row>
    <row r="29" spans="1:13" ht="15.75" customHeight="1" x14ac:dyDescent="0.25">
      <c r="A29" s="4"/>
      <c r="B29" s="157"/>
      <c r="C29" s="61"/>
      <c r="D29" s="108"/>
      <c r="E29" s="108"/>
      <c r="F29" s="108"/>
      <c r="G29" s="108"/>
      <c r="H29" s="108"/>
      <c r="I29" s="209"/>
      <c r="J29" s="209"/>
      <c r="K29" s="171"/>
      <c r="L29" s="171"/>
      <c r="M29" s="171"/>
    </row>
    <row r="30" spans="1:13" ht="26.25" customHeight="1" x14ac:dyDescent="0.25">
      <c r="A30" s="4"/>
      <c r="B30" s="157"/>
      <c r="C30" s="303" t="s">
        <v>119</v>
      </c>
      <c r="D30" s="311"/>
      <c r="E30" s="311"/>
      <c r="F30" s="311"/>
      <c r="G30" s="311"/>
      <c r="H30" s="311"/>
      <c r="I30" s="225">
        <f>I22</f>
        <v>323.42007434944202</v>
      </c>
      <c r="J30" s="209"/>
      <c r="K30" s="171"/>
      <c r="L30" s="171"/>
      <c r="M30" s="171"/>
    </row>
    <row r="31" spans="1:13" ht="10.7" customHeight="1" x14ac:dyDescent="0.25">
      <c r="A31" s="4"/>
      <c r="B31" s="157"/>
      <c r="C31" s="57"/>
      <c r="D31" s="57"/>
      <c r="E31" s="57"/>
      <c r="F31" s="57"/>
      <c r="G31" s="57"/>
      <c r="H31" s="57"/>
      <c r="I31" s="225"/>
      <c r="J31" s="209"/>
      <c r="K31" s="171"/>
      <c r="L31" s="171"/>
      <c r="M31" s="171"/>
    </row>
    <row r="32" spans="1:13" ht="30.6" customHeight="1" x14ac:dyDescent="0.25">
      <c r="A32" s="4"/>
      <c r="B32" s="157"/>
      <c r="C32" s="303" t="s">
        <v>120</v>
      </c>
      <c r="D32" s="311"/>
      <c r="E32" s="311"/>
      <c r="F32" s="311"/>
      <c r="G32" s="311"/>
      <c r="H32" s="311"/>
      <c r="I32" s="225">
        <f>J22</f>
        <v>334.57249070632002</v>
      </c>
      <c r="J32" s="209"/>
      <c r="K32" s="171"/>
      <c r="L32" s="171"/>
      <c r="M32" s="171"/>
    </row>
    <row r="33" spans="1:13" ht="12.6" customHeight="1" x14ac:dyDescent="0.25">
      <c r="A33" s="4"/>
      <c r="B33" s="157"/>
      <c r="C33" s="57"/>
      <c r="D33" s="57"/>
      <c r="E33" s="57"/>
      <c r="F33" s="57"/>
      <c r="G33" s="57"/>
      <c r="H33" s="57"/>
      <c r="I33" s="225"/>
      <c r="J33" s="209"/>
      <c r="K33" s="171"/>
      <c r="L33" s="171"/>
      <c r="M33" s="171"/>
    </row>
    <row r="34" spans="1:13" ht="25.7" customHeight="1" x14ac:dyDescent="0.25">
      <c r="A34" s="4"/>
      <c r="B34" s="157"/>
      <c r="C34" s="303" t="s">
        <v>121</v>
      </c>
      <c r="D34" s="311"/>
      <c r="E34" s="311"/>
      <c r="F34" s="311"/>
      <c r="G34" s="311"/>
      <c r="H34" s="311"/>
      <c r="I34" s="225">
        <f>K22</f>
        <v>22.3048327137546</v>
      </c>
      <c r="J34" s="209"/>
      <c r="K34" s="171"/>
      <c r="L34" s="171"/>
      <c r="M34" s="171"/>
    </row>
    <row r="35" spans="1:13" ht="17.45" customHeight="1" x14ac:dyDescent="0.25">
      <c r="A35" s="4"/>
      <c r="B35" s="157"/>
      <c r="C35" s="61"/>
      <c r="D35" s="108"/>
      <c r="E35" s="108"/>
      <c r="F35" s="108"/>
      <c r="G35" s="355" t="s">
        <v>122</v>
      </c>
      <c r="H35" s="356"/>
      <c r="I35" s="225">
        <f>SUM(I30:I34)</f>
        <v>680.29739776951669</v>
      </c>
      <c r="J35" s="209"/>
      <c r="K35" s="171"/>
      <c r="L35" s="171"/>
      <c r="M35" s="171"/>
    </row>
    <row r="36" spans="1:13" ht="15.75" customHeight="1" x14ac:dyDescent="0.25">
      <c r="A36" s="4"/>
      <c r="B36" s="157"/>
      <c r="C36" s="5"/>
      <c r="D36" s="108"/>
      <c r="E36" s="108"/>
      <c r="F36" s="108"/>
      <c r="G36" s="108"/>
      <c r="H36" s="108"/>
      <c r="I36" s="209"/>
      <c r="J36" s="209"/>
      <c r="K36" s="171"/>
      <c r="L36" s="171"/>
      <c r="M36" s="171"/>
    </row>
    <row r="37" spans="1:13" ht="15.75" customHeight="1" x14ac:dyDescent="0.25">
      <c r="A37" s="4"/>
      <c r="B37" s="157"/>
      <c r="C37" s="158" t="s">
        <v>123</v>
      </c>
      <c r="D37" s="108"/>
      <c r="E37" s="108"/>
      <c r="F37" s="108"/>
      <c r="G37" s="108"/>
      <c r="H37" s="108"/>
      <c r="I37" s="209"/>
      <c r="J37" s="209"/>
      <c r="K37" s="171"/>
      <c r="L37" s="171"/>
      <c r="M37" s="171"/>
    </row>
    <row r="38" spans="1:13" ht="12.75" customHeight="1" x14ac:dyDescent="0.25">
      <c r="A38" s="4"/>
      <c r="B38" s="157"/>
      <c r="C38" s="61"/>
      <c r="D38" s="108"/>
      <c r="E38" s="108"/>
      <c r="F38" s="108"/>
      <c r="G38" s="108"/>
      <c r="H38" s="108"/>
      <c r="I38" s="209"/>
      <c r="J38" s="209"/>
      <c r="K38" s="171"/>
      <c r="L38" s="171"/>
      <c r="M38" s="171"/>
    </row>
    <row r="39" spans="1:13" ht="12.75" customHeight="1" x14ac:dyDescent="0.25">
      <c r="A39" s="4"/>
      <c r="B39" s="157"/>
      <c r="C39" s="61"/>
      <c r="D39" s="108"/>
      <c r="E39" s="108"/>
      <c r="F39" s="108"/>
      <c r="G39" s="108"/>
      <c r="H39" s="108"/>
      <c r="I39" s="209"/>
      <c r="J39" s="209"/>
      <c r="K39" s="171"/>
      <c r="L39" s="171"/>
      <c r="M39" s="171"/>
    </row>
    <row r="40" spans="1:13" s="282" customFormat="1" ht="15.75" customHeight="1" x14ac:dyDescent="0.2">
      <c r="A40" s="4"/>
      <c r="B40" s="286" t="s">
        <v>14</v>
      </c>
      <c r="C40" s="286"/>
      <c r="D40" s="286"/>
      <c r="E40" s="286"/>
      <c r="F40" s="286"/>
      <c r="G40" s="286"/>
      <c r="H40" s="287" t="s">
        <v>15</v>
      </c>
      <c r="I40" s="287"/>
      <c r="J40" s="287"/>
      <c r="K40" s="287"/>
      <c r="L40" s="287"/>
      <c r="M40" s="287"/>
    </row>
    <row r="41" spans="1:13" s="282" customFormat="1" ht="12.75" customHeight="1" x14ac:dyDescent="0.2"/>
  </sheetData>
  <mergeCells count="12">
    <mergeCell ref="B40:G40"/>
    <mergeCell ref="H40:M40"/>
    <mergeCell ref="B7:G7"/>
    <mergeCell ref="H7:M7"/>
    <mergeCell ref="C10:M11"/>
    <mergeCell ref="C16:M20"/>
    <mergeCell ref="C27:M28"/>
    <mergeCell ref="G35:H35"/>
    <mergeCell ref="C30:H30"/>
    <mergeCell ref="C32:H32"/>
    <mergeCell ref="C34:H34"/>
    <mergeCell ref="B14:M14"/>
  </mergeCells>
  <conditionalFormatting sqref="I30:I35">
    <cfRule type="cellIs" dxfId="0" priority="1" stopIfTrue="1" operator="lessThan">
      <formula>0</formula>
    </cfRule>
  </conditionalFormatting>
  <hyperlinks>
    <hyperlink ref="M4" location="Índice!F1C1" display="Volver al índice" xr:uid="{00000000-0004-0000-0B00-000001000000}"/>
    <hyperlink ref="B4" location="Ejercicios!F1C1" display="Volver a ejercicios" xr:uid="{3C1BCD16-B7BD-487A-BC8B-D34A8D8F16D9}"/>
  </hyperlinks>
  <pageMargins left="0.75" right="0.75" top="1" bottom="1" header="0.5" footer="0.5"/>
  <pageSetup scale="74" orientation="landscape"/>
  <headerFooter>
    <oddFooter>&amp;R&amp;"Arial,Regular"&amp;10&amp;K000000Rta_13.9</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3"/>
  <sheetViews>
    <sheetView showGridLines="0" zoomScaleNormal="100" workbookViewId="0">
      <selection activeCell="O33" sqref="O33"/>
    </sheetView>
  </sheetViews>
  <sheetFormatPr baseColWidth="10" defaultColWidth="10.85546875" defaultRowHeight="12.75" customHeight="1" x14ac:dyDescent="0.2"/>
  <cols>
    <col min="1" max="2" width="9.140625" style="1" customWidth="1"/>
    <col min="3" max="3" width="10.5703125" style="1" customWidth="1"/>
    <col min="4" max="4" width="11.42578125" style="1" customWidth="1"/>
    <col min="5" max="5" width="7" style="1" customWidth="1"/>
    <col min="6" max="6" width="10.42578125" style="1" customWidth="1"/>
    <col min="7" max="8" width="7.42578125" style="1" customWidth="1"/>
    <col min="9" max="9" width="9.85546875" style="1" customWidth="1"/>
    <col min="10" max="12" width="10.85546875" style="1" customWidth="1"/>
    <col min="13" max="14" width="10.85546875" style="282" customWidth="1"/>
    <col min="15" max="16384" width="10.85546875" style="1"/>
  </cols>
  <sheetData>
    <row r="1" spans="1:13" ht="12.75" customHeight="1" x14ac:dyDescent="0.2">
      <c r="A1" s="2"/>
      <c r="B1" s="3"/>
      <c r="C1" s="3"/>
      <c r="D1" s="3"/>
      <c r="E1" s="3"/>
      <c r="F1" s="3"/>
      <c r="G1" s="3"/>
      <c r="H1" s="3"/>
      <c r="I1" s="3"/>
      <c r="J1" s="170"/>
      <c r="K1" s="170"/>
      <c r="L1" s="170"/>
      <c r="M1" s="170"/>
    </row>
    <row r="2" spans="1:13" ht="12.75" customHeight="1" x14ac:dyDescent="0.2">
      <c r="A2" s="4"/>
      <c r="B2" s="5"/>
      <c r="C2" s="7"/>
      <c r="D2" s="7"/>
      <c r="E2" s="7"/>
      <c r="F2" s="7"/>
      <c r="G2" s="7"/>
      <c r="H2" s="7"/>
      <c r="I2" s="5"/>
      <c r="J2" s="171"/>
      <c r="K2" s="171"/>
      <c r="L2" s="182"/>
      <c r="M2" s="207" t="s">
        <v>1</v>
      </c>
    </row>
    <row r="3" spans="1:13" ht="12.75" customHeight="1" x14ac:dyDescent="0.2">
      <c r="A3" s="4"/>
      <c r="B3" s="5"/>
      <c r="C3" s="5"/>
      <c r="D3" s="5"/>
      <c r="E3" s="5"/>
      <c r="F3" s="5"/>
      <c r="G3" s="5"/>
      <c r="H3" s="5"/>
      <c r="I3" s="5"/>
      <c r="J3" s="171"/>
      <c r="K3" s="171"/>
      <c r="L3" s="182"/>
      <c r="M3" s="182"/>
    </row>
    <row r="4" spans="1:13" ht="12.75" customHeight="1" x14ac:dyDescent="0.2">
      <c r="A4" s="4"/>
      <c r="B4" s="272" t="s">
        <v>180</v>
      </c>
      <c r="C4" s="5"/>
      <c r="D4" s="5"/>
      <c r="E4" s="5"/>
      <c r="F4" s="5"/>
      <c r="G4" s="35"/>
      <c r="H4" s="35"/>
      <c r="I4" s="5"/>
      <c r="J4" s="171"/>
      <c r="K4" s="171"/>
      <c r="L4" s="183"/>
      <c r="M4" s="273" t="s">
        <v>169</v>
      </c>
    </row>
    <row r="5" spans="1:13" ht="12.75" customHeight="1" x14ac:dyDescent="0.2">
      <c r="A5" s="4"/>
      <c r="B5" s="5"/>
      <c r="C5" s="5"/>
      <c r="D5" s="5"/>
      <c r="E5" s="5"/>
      <c r="F5" s="5"/>
      <c r="G5" s="5"/>
      <c r="H5" s="5"/>
      <c r="I5" s="5"/>
      <c r="J5" s="171"/>
      <c r="K5" s="171"/>
      <c r="L5" s="171"/>
      <c r="M5" s="171"/>
    </row>
    <row r="6" spans="1:13" ht="12.75" customHeight="1" x14ac:dyDescent="0.2">
      <c r="A6" s="4"/>
      <c r="B6" s="5"/>
      <c r="C6" s="5"/>
      <c r="D6" s="5"/>
      <c r="E6" s="5"/>
      <c r="F6" s="5"/>
      <c r="G6" s="5"/>
      <c r="H6" s="5"/>
      <c r="I6" s="5"/>
      <c r="J6" s="171"/>
      <c r="K6" s="171"/>
      <c r="L6" s="171"/>
      <c r="M6" s="171"/>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5"/>
      <c r="J8" s="171"/>
      <c r="K8" s="171"/>
      <c r="L8" s="171"/>
      <c r="M8" s="171"/>
    </row>
    <row r="9" spans="1:13" ht="12.75" customHeight="1" x14ac:dyDescent="0.2">
      <c r="A9" s="4"/>
      <c r="B9" s="5"/>
      <c r="C9" s="5"/>
      <c r="D9" s="5"/>
      <c r="E9" s="5"/>
      <c r="F9" s="5"/>
      <c r="G9" s="5"/>
      <c r="H9" s="5"/>
      <c r="I9" s="5"/>
      <c r="J9" s="171"/>
      <c r="K9" s="171"/>
      <c r="L9" s="171"/>
      <c r="M9" s="171"/>
    </row>
    <row r="10" spans="1:13" ht="13.7" customHeight="1" x14ac:dyDescent="0.2">
      <c r="A10" s="4"/>
      <c r="B10" s="25" t="s">
        <v>124</v>
      </c>
      <c r="C10" s="353" t="s">
        <v>27</v>
      </c>
      <c r="D10" s="354"/>
      <c r="E10" s="354"/>
      <c r="F10" s="354"/>
      <c r="G10" s="354"/>
      <c r="H10" s="354"/>
      <c r="I10" s="354"/>
      <c r="J10" s="354"/>
      <c r="K10" s="354"/>
      <c r="L10" s="354"/>
      <c r="M10" s="354"/>
    </row>
    <row r="11" spans="1:13" ht="12.75" customHeight="1" x14ac:dyDescent="0.2">
      <c r="A11" s="4"/>
      <c r="B11" s="5"/>
      <c r="C11" s="354"/>
      <c r="D11" s="354"/>
      <c r="E11" s="354"/>
      <c r="F11" s="354"/>
      <c r="G11" s="354"/>
      <c r="H11" s="354"/>
      <c r="I11" s="354"/>
      <c r="J11" s="354"/>
      <c r="K11" s="354"/>
      <c r="L11" s="354"/>
      <c r="M11" s="354"/>
    </row>
    <row r="12" spans="1:13" ht="12.75" customHeight="1" x14ac:dyDescent="0.2">
      <c r="A12" s="4"/>
      <c r="B12" s="5"/>
      <c r="C12" s="5"/>
      <c r="D12" s="5"/>
      <c r="E12" s="5"/>
      <c r="F12" s="5"/>
      <c r="G12" s="5"/>
      <c r="H12" s="5"/>
      <c r="I12" s="5"/>
      <c r="J12" s="171"/>
      <c r="K12" s="171"/>
      <c r="L12" s="171"/>
      <c r="M12" s="171"/>
    </row>
    <row r="13" spans="1:13" ht="12.75" customHeight="1" x14ac:dyDescent="0.2">
      <c r="A13" s="4"/>
      <c r="B13" s="5"/>
      <c r="C13" s="5"/>
      <c r="D13" s="5"/>
      <c r="E13" s="5"/>
      <c r="F13" s="5"/>
      <c r="G13" s="5"/>
      <c r="H13" s="5"/>
      <c r="I13" s="5"/>
      <c r="J13" s="171"/>
      <c r="K13" s="171"/>
      <c r="L13" s="171"/>
      <c r="M13" s="171"/>
    </row>
    <row r="14" spans="1:13" ht="18.75" customHeight="1" x14ac:dyDescent="0.2">
      <c r="A14" s="4"/>
      <c r="B14" s="286" t="s">
        <v>181</v>
      </c>
      <c r="C14" s="286"/>
      <c r="D14" s="286"/>
      <c r="E14" s="286"/>
      <c r="F14" s="286"/>
      <c r="G14" s="286"/>
      <c r="H14" s="286"/>
      <c r="I14" s="286"/>
      <c r="J14" s="286"/>
      <c r="K14" s="286"/>
      <c r="L14" s="286"/>
      <c r="M14" s="286"/>
    </row>
    <row r="15" spans="1:13" ht="12.75" customHeight="1" x14ac:dyDescent="0.2">
      <c r="A15" s="4"/>
      <c r="B15" s="5"/>
      <c r="C15" s="208"/>
      <c r="D15" s="208"/>
      <c r="E15" s="5"/>
      <c r="F15" s="5"/>
      <c r="G15" s="5"/>
      <c r="H15" s="5"/>
      <c r="I15" s="5"/>
      <c r="J15" s="171"/>
      <c r="K15" s="171"/>
      <c r="L15" s="171"/>
      <c r="M15" s="171"/>
    </row>
    <row r="16" spans="1:13" ht="16.5" customHeight="1" x14ac:dyDescent="0.2">
      <c r="A16" s="4"/>
      <c r="B16" s="5"/>
      <c r="C16" s="292" t="s">
        <v>125</v>
      </c>
      <c r="D16" s="357"/>
      <c r="E16" s="357"/>
      <c r="F16" s="357"/>
      <c r="G16" s="357"/>
      <c r="H16" s="357"/>
      <c r="I16" s="357"/>
      <c r="J16" s="357"/>
      <c r="K16" s="357"/>
      <c r="L16" s="357"/>
      <c r="M16" s="357"/>
    </row>
    <row r="17" spans="1:13" ht="15.75" customHeight="1" x14ac:dyDescent="0.25">
      <c r="A17" s="4"/>
      <c r="B17" s="157"/>
      <c r="C17" s="357"/>
      <c r="D17" s="357"/>
      <c r="E17" s="357"/>
      <c r="F17" s="357"/>
      <c r="G17" s="357"/>
      <c r="H17" s="357"/>
      <c r="I17" s="357"/>
      <c r="J17" s="357"/>
      <c r="K17" s="357"/>
      <c r="L17" s="357"/>
      <c r="M17" s="357"/>
    </row>
    <row r="18" spans="1:13" ht="15.75" customHeight="1" x14ac:dyDescent="0.25">
      <c r="A18" s="4"/>
      <c r="B18" s="157"/>
      <c r="C18" s="185"/>
      <c r="D18" s="226"/>
      <c r="E18" s="226"/>
      <c r="F18" s="226"/>
      <c r="G18" s="226"/>
      <c r="H18" s="226"/>
      <c r="I18" s="226"/>
      <c r="J18" s="185"/>
      <c r="K18" s="185"/>
      <c r="L18" s="185"/>
      <c r="M18" s="185"/>
    </row>
    <row r="19" spans="1:13" ht="15.75" customHeight="1" x14ac:dyDescent="0.25">
      <c r="A19" s="4"/>
      <c r="B19" s="157"/>
      <c r="C19" s="227"/>
      <c r="D19" s="228"/>
      <c r="E19" s="337" t="s">
        <v>126</v>
      </c>
      <c r="F19" s="360"/>
      <c r="G19" s="360"/>
      <c r="H19" s="361"/>
      <c r="I19" s="362" t="s">
        <v>100</v>
      </c>
      <c r="J19" s="229"/>
      <c r="K19" s="185"/>
      <c r="L19" s="185"/>
      <c r="M19" s="185"/>
    </row>
    <row r="20" spans="1:13" ht="15.75" customHeight="1" x14ac:dyDescent="0.25">
      <c r="A20" s="4"/>
      <c r="B20" s="157"/>
      <c r="C20" s="227"/>
      <c r="D20" s="230" t="s">
        <v>127</v>
      </c>
      <c r="E20" s="116" t="s">
        <v>128</v>
      </c>
      <c r="F20" s="117" t="s">
        <v>129</v>
      </c>
      <c r="G20" s="117" t="s">
        <v>130</v>
      </c>
      <c r="H20" s="118" t="s">
        <v>131</v>
      </c>
      <c r="I20" s="363"/>
      <c r="J20" s="229"/>
      <c r="K20" s="185"/>
      <c r="L20" s="185"/>
      <c r="M20" s="185"/>
    </row>
    <row r="21" spans="1:13" ht="15.75" customHeight="1" x14ac:dyDescent="0.25">
      <c r="A21" s="4"/>
      <c r="B21" s="157"/>
      <c r="C21" s="227"/>
      <c r="D21" s="231" t="s">
        <v>132</v>
      </c>
      <c r="E21" s="232">
        <v>323.42007434944202</v>
      </c>
      <c r="F21" s="233">
        <v>267.65799256505602</v>
      </c>
      <c r="G21" s="233">
        <v>22.3048327137546</v>
      </c>
      <c r="H21" s="234">
        <v>66.914498141263905</v>
      </c>
      <c r="I21" s="235">
        <f>SUM(E21:H21)</f>
        <v>680.29739776951669</v>
      </c>
      <c r="J21" s="229"/>
      <c r="K21" s="185"/>
      <c r="L21" s="185"/>
      <c r="M21" s="185"/>
    </row>
    <row r="22" spans="1:13" ht="15.75" customHeight="1" x14ac:dyDescent="0.25">
      <c r="A22" s="4"/>
      <c r="B22" s="157"/>
      <c r="C22" s="227"/>
      <c r="D22" s="236" t="s">
        <v>133</v>
      </c>
      <c r="E22" s="237">
        <v>78.066914498141301</v>
      </c>
      <c r="F22" s="238">
        <v>892.19330855018598</v>
      </c>
      <c r="G22" s="238">
        <v>74.349442379182193</v>
      </c>
      <c r="H22" s="239">
        <v>223.04832713754601</v>
      </c>
      <c r="I22" s="240">
        <f>SUM(E22:H22)</f>
        <v>1267.6579925650556</v>
      </c>
      <c r="J22" s="229"/>
      <c r="K22" s="185"/>
      <c r="L22" s="185"/>
      <c r="M22" s="185"/>
    </row>
    <row r="23" spans="1:13" ht="15.75" customHeight="1" x14ac:dyDescent="0.25">
      <c r="A23" s="4"/>
      <c r="B23" s="157"/>
      <c r="C23" s="227"/>
      <c r="D23" s="230" t="s">
        <v>134</v>
      </c>
      <c r="E23" s="241">
        <v>40.148698884758403</v>
      </c>
      <c r="F23" s="242">
        <v>115.985130111524</v>
      </c>
      <c r="G23" s="242">
        <v>209.66542750929401</v>
      </c>
      <c r="H23" s="243">
        <v>28.996282527881</v>
      </c>
      <c r="I23" s="244">
        <f>SUM(E23:H23)</f>
        <v>394.79553903345743</v>
      </c>
      <c r="J23" s="229"/>
      <c r="K23" s="185"/>
      <c r="L23" s="185"/>
      <c r="M23" s="185"/>
    </row>
    <row r="24" spans="1:13" ht="15.75" customHeight="1" x14ac:dyDescent="0.25">
      <c r="A24" s="4"/>
      <c r="B24" s="157"/>
      <c r="C24" s="227"/>
      <c r="D24" s="245" t="s">
        <v>100</v>
      </c>
      <c r="E24" s="246">
        <f>E21+E22+E23</f>
        <v>441.63568773234175</v>
      </c>
      <c r="F24" s="247">
        <f>F21+F22+F23</f>
        <v>1275.8364312267661</v>
      </c>
      <c r="G24" s="247">
        <f>G21+G22+G23</f>
        <v>306.31970260223079</v>
      </c>
      <c r="H24" s="248">
        <f>H21+H22+H23</f>
        <v>318.95910780669095</v>
      </c>
      <c r="I24" s="249">
        <f>SUM(E24:H24)</f>
        <v>2342.7509293680296</v>
      </c>
      <c r="J24" s="229"/>
      <c r="K24" s="185"/>
      <c r="L24" s="185"/>
      <c r="M24" s="185"/>
    </row>
    <row r="25" spans="1:13" ht="15.75" customHeight="1" x14ac:dyDescent="0.25">
      <c r="A25" s="4"/>
      <c r="B25" s="157"/>
      <c r="C25" s="169"/>
      <c r="D25" s="250"/>
      <c r="E25" s="250"/>
      <c r="F25" s="250"/>
      <c r="G25" s="250"/>
      <c r="H25" s="250"/>
      <c r="I25" s="250"/>
      <c r="J25" s="251"/>
      <c r="K25" s="220"/>
      <c r="L25" s="220"/>
      <c r="M25" s="171"/>
    </row>
    <row r="26" spans="1:13" ht="15.75" customHeight="1" x14ac:dyDescent="0.25">
      <c r="A26" s="4"/>
      <c r="B26" s="157"/>
      <c r="C26" s="61"/>
      <c r="D26" s="252"/>
      <c r="E26" s="252"/>
      <c r="F26" s="252"/>
      <c r="G26" s="252"/>
      <c r="H26" s="252"/>
      <c r="I26" s="252"/>
      <c r="J26" s="253"/>
      <c r="K26" s="253"/>
      <c r="L26" s="253"/>
      <c r="M26" s="171"/>
    </row>
    <row r="27" spans="1:13" ht="17.45" customHeight="1" x14ac:dyDescent="0.25">
      <c r="A27" s="4"/>
      <c r="B27" s="157"/>
      <c r="C27" s="292" t="s">
        <v>135</v>
      </c>
      <c r="D27" s="357"/>
      <c r="E27" s="357"/>
      <c r="F27" s="357"/>
      <c r="G27" s="357"/>
      <c r="H27" s="357"/>
      <c r="I27" s="357"/>
      <c r="J27" s="357"/>
      <c r="K27" s="357"/>
      <c r="L27" s="357"/>
      <c r="M27" s="357"/>
    </row>
    <row r="28" spans="1:13" ht="15.75" customHeight="1" x14ac:dyDescent="0.25">
      <c r="A28" s="4"/>
      <c r="B28" s="157"/>
      <c r="C28" s="357"/>
      <c r="D28" s="357"/>
      <c r="E28" s="357"/>
      <c r="F28" s="357"/>
      <c r="G28" s="357"/>
      <c r="H28" s="357"/>
      <c r="I28" s="357"/>
      <c r="J28" s="357"/>
      <c r="K28" s="357"/>
      <c r="L28" s="357"/>
      <c r="M28" s="357"/>
    </row>
    <row r="29" spans="1:13" ht="15.75" customHeight="1" x14ac:dyDescent="0.25">
      <c r="A29" s="4"/>
      <c r="B29" s="157"/>
      <c r="C29" s="358"/>
      <c r="D29" s="358"/>
      <c r="E29" s="358"/>
      <c r="F29" s="358"/>
      <c r="G29" s="358"/>
      <c r="H29" s="358"/>
      <c r="I29" s="358"/>
      <c r="J29" s="359"/>
      <c r="K29" s="359"/>
      <c r="L29" s="359"/>
      <c r="M29" s="359"/>
    </row>
    <row r="30" spans="1:13" ht="15.75" customHeight="1" x14ac:dyDescent="0.25">
      <c r="A30" s="4"/>
      <c r="B30" s="157"/>
      <c r="C30" s="5"/>
      <c r="D30" s="93"/>
      <c r="E30" s="93"/>
      <c r="F30" s="93"/>
      <c r="G30" s="93"/>
      <c r="H30" s="93"/>
      <c r="I30" s="93"/>
      <c r="J30" s="171"/>
      <c r="K30" s="171"/>
      <c r="L30" s="171"/>
      <c r="M30" s="171"/>
    </row>
    <row r="31" spans="1:13" ht="15.75" customHeight="1" x14ac:dyDescent="0.25">
      <c r="A31" s="4"/>
      <c r="B31" s="157"/>
      <c r="C31" s="123"/>
      <c r="D31" s="228"/>
      <c r="E31" s="337" t="s">
        <v>126</v>
      </c>
      <c r="F31" s="360"/>
      <c r="G31" s="360"/>
      <c r="H31" s="361"/>
      <c r="I31" s="362" t="s">
        <v>100</v>
      </c>
      <c r="J31" s="254"/>
      <c r="K31" s="171"/>
      <c r="L31" s="171"/>
      <c r="M31" s="171"/>
    </row>
    <row r="32" spans="1:13" ht="15.75" customHeight="1" x14ac:dyDescent="0.25">
      <c r="A32" s="4"/>
      <c r="B32" s="157"/>
      <c r="C32" s="123"/>
      <c r="D32" s="230" t="s">
        <v>127</v>
      </c>
      <c r="E32" s="116" t="s">
        <v>128</v>
      </c>
      <c r="F32" s="117" t="s">
        <v>129</v>
      </c>
      <c r="G32" s="117" t="s">
        <v>130</v>
      </c>
      <c r="H32" s="118" t="s">
        <v>131</v>
      </c>
      <c r="I32" s="363"/>
      <c r="J32" s="254"/>
      <c r="K32" s="171"/>
      <c r="L32" s="171"/>
      <c r="M32" s="171"/>
    </row>
    <row r="33" spans="1:13" ht="15.75" customHeight="1" x14ac:dyDescent="0.25">
      <c r="A33" s="4"/>
      <c r="B33" s="157"/>
      <c r="C33" s="123"/>
      <c r="D33" s="231" t="s">
        <v>132</v>
      </c>
      <c r="E33" s="232">
        <f>E21*0.7</f>
        <v>226.3940520446094</v>
      </c>
      <c r="F33" s="233">
        <f>F21*0.7</f>
        <v>187.36059479553921</v>
      </c>
      <c r="G33" s="233">
        <f>G21*0.7</f>
        <v>15.613382899628219</v>
      </c>
      <c r="H33" s="255">
        <f>H21*0.7</f>
        <v>46.840148698884732</v>
      </c>
      <c r="I33" s="256">
        <f>SUM(E33:H33)</f>
        <v>476.20817843866155</v>
      </c>
      <c r="J33" s="254"/>
      <c r="K33" s="171"/>
      <c r="L33" s="171"/>
      <c r="M33" s="171"/>
    </row>
    <row r="34" spans="1:13" ht="15.75" customHeight="1" x14ac:dyDescent="0.25">
      <c r="A34" s="4"/>
      <c r="B34" s="157"/>
      <c r="C34" s="123"/>
      <c r="D34" s="236" t="s">
        <v>133</v>
      </c>
      <c r="E34" s="237">
        <f>E22*0.6</f>
        <v>46.840148698884782</v>
      </c>
      <c r="F34" s="238">
        <f>F22*0.6</f>
        <v>535.31598513011159</v>
      </c>
      <c r="G34" s="238">
        <f>G22*0.6</f>
        <v>44.609665427509313</v>
      </c>
      <c r="H34" s="257">
        <f>H22*0.6</f>
        <v>133.82899628252761</v>
      </c>
      <c r="I34" s="258">
        <f>SUM(E34:H34)</f>
        <v>760.59479553903338</v>
      </c>
      <c r="J34" s="254"/>
      <c r="K34" s="171"/>
      <c r="L34" s="171"/>
      <c r="M34" s="171"/>
    </row>
    <row r="35" spans="1:13" ht="15.75" customHeight="1" x14ac:dyDescent="0.25">
      <c r="A35" s="4"/>
      <c r="B35" s="157"/>
      <c r="C35" s="123"/>
      <c r="D35" s="230" t="s">
        <v>134</v>
      </c>
      <c r="E35" s="241">
        <f>E23*0.67</f>
        <v>26.89962825278813</v>
      </c>
      <c r="F35" s="242">
        <f>F23*0.67</f>
        <v>77.71003717472108</v>
      </c>
      <c r="G35" s="242">
        <f>G23*0.67</f>
        <v>140.47583643122698</v>
      </c>
      <c r="H35" s="259">
        <f>H23*0.67</f>
        <v>19.42750929368027</v>
      </c>
      <c r="I35" s="260">
        <f>SUM(E35:H35)</f>
        <v>264.51301115241648</v>
      </c>
      <c r="J35" s="254"/>
      <c r="K35" s="171"/>
      <c r="L35" s="171"/>
      <c r="M35" s="171"/>
    </row>
    <row r="36" spans="1:13" ht="15.75" customHeight="1" x14ac:dyDescent="0.25">
      <c r="A36" s="4"/>
      <c r="B36" s="157"/>
      <c r="C36" s="123"/>
      <c r="D36" s="245" t="s">
        <v>100</v>
      </c>
      <c r="E36" s="246">
        <f>E33+E34+E35</f>
        <v>300.13382899628232</v>
      </c>
      <c r="F36" s="247">
        <f>F33+F34+F35</f>
        <v>800.38661710037184</v>
      </c>
      <c r="G36" s="247">
        <f>G33+G34+G35</f>
        <v>200.6988847583645</v>
      </c>
      <c r="H36" s="261">
        <f>H33+H34+H35</f>
        <v>200.09665427509259</v>
      </c>
      <c r="I36" s="262">
        <f>I33+I34+I35</f>
        <v>1501.3159851301114</v>
      </c>
      <c r="J36" s="254"/>
      <c r="K36" s="171"/>
      <c r="L36" s="171"/>
      <c r="M36" s="171"/>
    </row>
    <row r="37" spans="1:13" ht="15.75" customHeight="1" x14ac:dyDescent="0.25">
      <c r="A37" s="4"/>
      <c r="B37" s="157"/>
      <c r="C37" s="5"/>
      <c r="D37" s="263"/>
      <c r="E37" s="264"/>
      <c r="F37" s="264"/>
      <c r="G37" s="264"/>
      <c r="H37" s="264"/>
      <c r="I37" s="264"/>
      <c r="J37" s="171"/>
      <c r="K37" s="171"/>
      <c r="L37" s="171"/>
      <c r="M37" s="171"/>
    </row>
    <row r="38" spans="1:13" ht="17.45" customHeight="1" x14ac:dyDescent="0.25">
      <c r="A38" s="4"/>
      <c r="B38" s="157"/>
      <c r="C38" s="292" t="s">
        <v>136</v>
      </c>
      <c r="D38" s="357"/>
      <c r="E38" s="357"/>
      <c r="F38" s="357"/>
      <c r="G38" s="357"/>
      <c r="H38" s="357"/>
      <c r="I38" s="357"/>
      <c r="J38" s="357"/>
      <c r="K38" s="357"/>
      <c r="L38" s="357"/>
      <c r="M38" s="357"/>
    </row>
    <row r="39" spans="1:13" ht="15.75" customHeight="1" x14ac:dyDescent="0.25">
      <c r="A39" s="4"/>
      <c r="B39" s="157"/>
      <c r="C39" s="357"/>
      <c r="D39" s="357"/>
      <c r="E39" s="357"/>
      <c r="F39" s="357"/>
      <c r="G39" s="357"/>
      <c r="H39" s="357"/>
      <c r="I39" s="357"/>
      <c r="J39" s="357"/>
      <c r="K39" s="357"/>
      <c r="L39" s="357"/>
      <c r="M39" s="357"/>
    </row>
    <row r="40" spans="1:13" ht="12.75" customHeight="1" x14ac:dyDescent="0.25">
      <c r="A40" s="4"/>
      <c r="B40" s="157"/>
      <c r="C40" s="185"/>
      <c r="D40" s="185"/>
      <c r="E40" s="185"/>
      <c r="F40" s="185"/>
      <c r="G40" s="185"/>
      <c r="H40" s="185"/>
      <c r="I40" s="185"/>
      <c r="J40" s="185"/>
      <c r="K40" s="185"/>
      <c r="L40" s="185"/>
      <c r="M40" s="185"/>
    </row>
    <row r="41" spans="1:13" ht="12.75" customHeight="1" x14ac:dyDescent="0.25">
      <c r="A41" s="4"/>
      <c r="B41" s="157"/>
      <c r="C41" s="265"/>
      <c r="D41" s="266"/>
      <c r="E41" s="57"/>
      <c r="F41" s="57"/>
      <c r="G41" s="57"/>
      <c r="H41" s="57"/>
      <c r="I41" s="5"/>
      <c r="J41" s="171"/>
      <c r="K41" s="171"/>
      <c r="L41" s="171"/>
      <c r="M41" s="171"/>
    </row>
    <row r="42" spans="1:13" s="282" customFormat="1" ht="15.75" customHeight="1" x14ac:dyDescent="0.2">
      <c r="A42" s="4"/>
      <c r="B42" s="286" t="s">
        <v>14</v>
      </c>
      <c r="C42" s="286"/>
      <c r="D42" s="286"/>
      <c r="E42" s="286"/>
      <c r="F42" s="286"/>
      <c r="G42" s="286"/>
      <c r="H42" s="287" t="s">
        <v>15</v>
      </c>
      <c r="I42" s="287"/>
      <c r="J42" s="287"/>
      <c r="K42" s="287"/>
      <c r="L42" s="287"/>
      <c r="M42" s="287"/>
    </row>
    <row r="43" spans="1:13" s="282" customFormat="1" ht="12.75" customHeight="1" x14ac:dyDescent="0.2"/>
  </sheetData>
  <mergeCells count="13">
    <mergeCell ref="B7:G7"/>
    <mergeCell ref="H7:M7"/>
    <mergeCell ref="C10:M11"/>
    <mergeCell ref="B14:M14"/>
    <mergeCell ref="B42:G42"/>
    <mergeCell ref="H42:M42"/>
    <mergeCell ref="C27:M29"/>
    <mergeCell ref="C38:M39"/>
    <mergeCell ref="C16:M17"/>
    <mergeCell ref="E19:H19"/>
    <mergeCell ref="I19:I20"/>
    <mergeCell ref="E31:H31"/>
    <mergeCell ref="I31:I32"/>
  </mergeCells>
  <hyperlinks>
    <hyperlink ref="M4" location="Índice!F1C1" display="Volver al índice" xr:uid="{00000000-0004-0000-0C00-000001000000}"/>
    <hyperlink ref="B4" location="Ejercicios!F1C1" display="Volver a ejercicios" xr:uid="{DE725FE6-5BED-494C-B1BC-7C5286160095}"/>
  </hyperlinks>
  <pageMargins left="0.75" right="0.75" top="1" bottom="1" header="0.5" footer="0.5"/>
  <pageSetup scale="73" orientation="landscape"/>
  <headerFooter>
    <oddFooter>&amp;R&amp;"Arial,Regular"&amp;10&amp;K000000Rta_13.10</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24"/>
  <sheetViews>
    <sheetView showGridLines="0" workbookViewId="0">
      <selection activeCell="L4" sqref="L4:M4"/>
    </sheetView>
  </sheetViews>
  <sheetFormatPr baseColWidth="10" defaultColWidth="10.85546875" defaultRowHeight="12.75" customHeight="1" x14ac:dyDescent="0.2"/>
  <cols>
    <col min="1" max="1" width="9.140625" style="1" customWidth="1"/>
    <col min="2" max="2" width="8.5703125" style="1" customWidth="1"/>
    <col min="3" max="3" width="10.5703125" style="1" customWidth="1"/>
    <col min="4" max="12" width="8.5703125" style="1" customWidth="1"/>
    <col min="13" max="13" width="10.5703125" style="282" customWidth="1"/>
    <col min="14" max="14" width="10.85546875" style="282" customWidth="1"/>
    <col min="15" max="16384" width="10.85546875" style="1"/>
  </cols>
  <sheetData>
    <row r="1" spans="1:13" ht="12.75" customHeight="1" x14ac:dyDescent="0.2">
      <c r="A1" s="2"/>
      <c r="B1" s="3"/>
      <c r="C1" s="3"/>
      <c r="D1" s="3"/>
      <c r="E1" s="3"/>
      <c r="F1" s="3"/>
      <c r="G1" s="3"/>
      <c r="H1" s="3"/>
      <c r="I1" s="3"/>
      <c r="J1" s="3"/>
      <c r="K1" s="3"/>
      <c r="L1" s="3"/>
      <c r="M1" s="3"/>
    </row>
    <row r="2" spans="1:13" ht="12.75" customHeight="1" x14ac:dyDescent="0.2">
      <c r="A2" s="4"/>
      <c r="B2" s="5"/>
      <c r="C2" s="5"/>
      <c r="D2" s="5"/>
      <c r="E2" s="5"/>
      <c r="F2" s="335" t="s">
        <v>1</v>
      </c>
      <c r="G2" s="336"/>
      <c r="H2" s="336"/>
      <c r="I2" s="336"/>
      <c r="J2" s="336"/>
      <c r="K2" s="336"/>
      <c r="L2" s="336"/>
      <c r="M2" s="336"/>
    </row>
    <row r="3" spans="1:13" ht="12.75" customHeight="1" x14ac:dyDescent="0.2">
      <c r="A3" s="4"/>
      <c r="B3" s="5"/>
      <c r="C3" s="5"/>
      <c r="D3" s="5"/>
      <c r="E3" s="5"/>
      <c r="F3" s="88"/>
      <c r="G3" s="88"/>
      <c r="H3" s="88"/>
      <c r="I3" s="88"/>
      <c r="J3" s="88"/>
      <c r="K3" s="88"/>
      <c r="L3" s="88"/>
      <c r="M3" s="88"/>
    </row>
    <row r="4" spans="1:13" ht="12.75" customHeight="1" x14ac:dyDescent="0.2">
      <c r="A4" s="4"/>
      <c r="B4" s="272" t="s">
        <v>180</v>
      </c>
      <c r="C4" s="5"/>
      <c r="D4" s="5"/>
      <c r="E4" s="5"/>
      <c r="F4" s="88"/>
      <c r="G4" s="88"/>
      <c r="H4" s="88"/>
      <c r="I4" s="88"/>
      <c r="J4" s="88"/>
      <c r="K4" s="88"/>
      <c r="L4" s="290" t="s">
        <v>169</v>
      </c>
      <c r="M4" s="291"/>
    </row>
    <row r="5" spans="1:13" ht="12.75" customHeight="1" x14ac:dyDescent="0.2">
      <c r="A5" s="4"/>
      <c r="B5" s="89"/>
      <c r="C5" s="5"/>
      <c r="D5" s="5"/>
      <c r="E5" s="5"/>
      <c r="F5" s="88"/>
      <c r="G5" s="88"/>
      <c r="H5" s="88"/>
      <c r="I5" s="88"/>
      <c r="J5" s="88"/>
      <c r="K5" s="88"/>
      <c r="L5" s="33"/>
      <c r="M5" s="33"/>
    </row>
    <row r="6" spans="1:13" ht="12.75" customHeight="1" x14ac:dyDescent="0.2">
      <c r="A6" s="4"/>
      <c r="B6" s="5"/>
      <c r="C6" s="5"/>
      <c r="D6" s="5"/>
      <c r="E6" s="5"/>
      <c r="F6" s="5"/>
      <c r="G6" s="5"/>
      <c r="H6" s="5"/>
      <c r="I6" s="5"/>
      <c r="J6" s="5"/>
      <c r="K6" s="5"/>
      <c r="L6" s="5"/>
      <c r="M6" s="5"/>
    </row>
    <row r="7" spans="1:13" ht="18.75" customHeight="1" x14ac:dyDescent="0.2">
      <c r="A7" s="4"/>
      <c r="B7" s="286" t="s">
        <v>137</v>
      </c>
      <c r="C7" s="286"/>
      <c r="D7" s="286"/>
      <c r="E7" s="286"/>
      <c r="F7" s="286"/>
      <c r="G7" s="286"/>
      <c r="H7" s="286"/>
      <c r="I7" s="286"/>
      <c r="J7" s="286"/>
      <c r="K7" s="286"/>
      <c r="L7" s="286"/>
      <c r="M7" s="286"/>
    </row>
    <row r="8" spans="1:13" ht="12.75" customHeight="1" x14ac:dyDescent="0.3">
      <c r="A8" s="4"/>
      <c r="B8" s="267"/>
      <c r="C8" s="267"/>
      <c r="D8" s="267"/>
      <c r="E8" s="267"/>
      <c r="F8" s="267"/>
      <c r="G8" s="267"/>
      <c r="H8" s="267"/>
      <c r="I8" s="267"/>
      <c r="J8" s="267"/>
      <c r="K8" s="5"/>
      <c r="L8" s="5"/>
      <c r="M8" s="5"/>
    </row>
    <row r="9" spans="1:13" ht="18.75" customHeight="1" x14ac:dyDescent="0.25">
      <c r="A9" s="4"/>
      <c r="B9" s="364" t="s">
        <v>138</v>
      </c>
      <c r="C9" s="365"/>
      <c r="D9" s="365"/>
      <c r="E9" s="365"/>
      <c r="F9" s="365"/>
      <c r="G9" s="365"/>
      <c r="H9" s="365"/>
      <c r="I9" s="365"/>
      <c r="J9" s="365"/>
      <c r="K9" s="365"/>
      <c r="L9" s="365"/>
      <c r="M9" s="365"/>
    </row>
    <row r="10" spans="1:13" ht="18.75" customHeight="1" x14ac:dyDescent="0.3">
      <c r="A10" s="4"/>
      <c r="B10" s="267"/>
      <c r="C10" s="157"/>
      <c r="D10" s="267"/>
      <c r="E10" s="267"/>
      <c r="F10" s="267"/>
      <c r="G10" s="267"/>
      <c r="H10" s="267"/>
      <c r="I10" s="267"/>
      <c r="J10" s="267"/>
      <c r="K10" s="5"/>
      <c r="L10" s="5"/>
      <c r="M10" s="5"/>
    </row>
    <row r="11" spans="1:13" ht="12.75" customHeight="1" x14ac:dyDescent="0.3">
      <c r="A11" s="4"/>
      <c r="B11" s="267"/>
      <c r="C11" s="292" t="s">
        <v>139</v>
      </c>
      <c r="D11" s="308"/>
      <c r="E11" s="308"/>
      <c r="F11" s="308"/>
      <c r="G11" s="308"/>
      <c r="H11" s="308"/>
      <c r="I11" s="308"/>
      <c r="J11" s="267"/>
      <c r="K11" s="5"/>
      <c r="L11" s="5"/>
      <c r="M11" s="5"/>
    </row>
    <row r="12" spans="1:13" ht="12.75" customHeight="1" x14ac:dyDescent="0.3">
      <c r="A12" s="4"/>
      <c r="B12" s="267"/>
      <c r="C12" s="308"/>
      <c r="D12" s="308"/>
      <c r="E12" s="308"/>
      <c r="F12" s="308"/>
      <c r="G12" s="308"/>
      <c r="H12" s="308"/>
      <c r="I12" s="308"/>
      <c r="J12" s="267"/>
      <c r="K12" s="5"/>
      <c r="L12" s="5"/>
      <c r="M12" s="5"/>
    </row>
    <row r="13" spans="1:13" ht="18.75" customHeight="1" x14ac:dyDescent="0.3">
      <c r="A13" s="4"/>
      <c r="B13" s="267"/>
      <c r="C13" s="157"/>
      <c r="D13" s="267"/>
      <c r="E13" s="267"/>
      <c r="F13" s="267"/>
      <c r="G13" s="267"/>
      <c r="H13" s="267"/>
      <c r="I13" s="267"/>
      <c r="J13" s="267"/>
      <c r="K13" s="5"/>
      <c r="L13" s="5"/>
      <c r="M13" s="5"/>
    </row>
    <row r="14" spans="1:13" ht="18.75" customHeight="1" x14ac:dyDescent="0.3">
      <c r="A14" s="4"/>
      <c r="B14" s="267"/>
      <c r="C14" s="5"/>
      <c r="D14" s="267"/>
      <c r="E14" s="267"/>
      <c r="F14" s="267"/>
      <c r="G14" s="267"/>
      <c r="H14" s="267"/>
      <c r="I14" s="267"/>
      <c r="J14" s="267"/>
      <c r="K14" s="5"/>
      <c r="L14" s="5"/>
      <c r="M14" s="5"/>
    </row>
    <row r="15" spans="1:13" ht="18.75" customHeight="1" x14ac:dyDescent="0.3">
      <c r="A15" s="4"/>
      <c r="B15" s="267"/>
      <c r="C15" s="157"/>
      <c r="D15" s="267"/>
      <c r="E15" s="267"/>
      <c r="F15" s="267"/>
      <c r="G15" s="267"/>
      <c r="H15" s="267"/>
      <c r="I15" s="267"/>
      <c r="J15" s="267"/>
      <c r="K15" s="5"/>
      <c r="L15" s="5"/>
      <c r="M15" s="5"/>
    </row>
    <row r="16" spans="1:13" ht="18.75" customHeight="1" x14ac:dyDescent="0.3">
      <c r="A16" s="4"/>
      <c r="B16" s="267"/>
      <c r="C16" s="27"/>
      <c r="D16" s="267"/>
      <c r="E16" s="267"/>
      <c r="F16" s="267"/>
      <c r="G16" s="267"/>
      <c r="H16" s="267"/>
      <c r="I16" s="267"/>
      <c r="J16" s="267"/>
      <c r="K16" s="5"/>
      <c r="L16" s="5"/>
      <c r="M16" s="5"/>
    </row>
    <row r="17" spans="1:13" ht="18.75" customHeight="1" x14ac:dyDescent="0.3">
      <c r="A17" s="4"/>
      <c r="B17" s="267"/>
      <c r="C17" s="157"/>
      <c r="D17" s="267"/>
      <c r="E17" s="267"/>
      <c r="F17" s="267"/>
      <c r="G17" s="267"/>
      <c r="H17" s="267"/>
      <c r="I17" s="267"/>
      <c r="J17" s="267"/>
      <c r="K17" s="5"/>
      <c r="L17" s="5"/>
      <c r="M17" s="5"/>
    </row>
    <row r="18" spans="1:13" ht="18.75" customHeight="1" x14ac:dyDescent="0.3">
      <c r="A18" s="4"/>
      <c r="B18" s="267"/>
      <c r="C18" s="136" t="s">
        <v>140</v>
      </c>
      <c r="D18" s="267"/>
      <c r="E18" s="267"/>
      <c r="F18" s="267"/>
      <c r="G18" s="267"/>
      <c r="H18" s="267"/>
      <c r="I18" s="267"/>
      <c r="J18" s="267"/>
      <c r="K18" s="5"/>
      <c r="L18" s="5"/>
      <c r="M18" s="5"/>
    </row>
    <row r="19" spans="1:13" ht="18.75" customHeight="1" x14ac:dyDescent="0.3">
      <c r="A19" s="4"/>
      <c r="B19" s="267"/>
      <c r="C19" s="157"/>
      <c r="D19" s="267"/>
      <c r="E19" s="267"/>
      <c r="F19" s="267"/>
      <c r="G19" s="267"/>
      <c r="H19" s="267"/>
      <c r="I19" s="267"/>
      <c r="J19" s="267"/>
      <c r="K19" s="5"/>
      <c r="L19" s="5"/>
      <c r="M19" s="5"/>
    </row>
    <row r="20" spans="1:13" ht="18.75" customHeight="1" x14ac:dyDescent="0.3">
      <c r="A20" s="4"/>
      <c r="B20" s="267"/>
      <c r="C20" s="5"/>
      <c r="D20" s="267"/>
      <c r="E20" s="267"/>
      <c r="F20" s="267"/>
      <c r="G20" s="267"/>
      <c r="H20" s="267"/>
      <c r="I20" s="267"/>
      <c r="J20" s="267"/>
      <c r="K20" s="5"/>
      <c r="L20" s="5"/>
      <c r="M20" s="5"/>
    </row>
    <row r="21" spans="1:13" ht="18.75" customHeight="1" x14ac:dyDescent="0.3">
      <c r="A21" s="4"/>
      <c r="B21" s="267"/>
      <c r="C21" s="157"/>
      <c r="D21" s="267"/>
      <c r="E21" s="267"/>
      <c r="F21" s="267"/>
      <c r="G21" s="267"/>
      <c r="H21" s="267"/>
      <c r="I21" s="267"/>
      <c r="J21" s="267"/>
      <c r="K21" s="5"/>
      <c r="L21" s="5"/>
      <c r="M21" s="5"/>
    </row>
    <row r="22" spans="1:13" ht="18.75" customHeight="1" x14ac:dyDescent="0.3">
      <c r="A22" s="4"/>
      <c r="B22" s="267"/>
      <c r="C22" s="5"/>
      <c r="D22" s="267"/>
      <c r="E22" s="267"/>
      <c r="F22" s="267"/>
      <c r="G22" s="267"/>
      <c r="H22" s="267"/>
      <c r="I22" s="267"/>
      <c r="J22" s="267"/>
      <c r="K22" s="5"/>
      <c r="L22" s="5"/>
      <c r="M22" s="5"/>
    </row>
    <row r="23" spans="1:13" ht="18.75" customHeight="1" x14ac:dyDescent="0.3">
      <c r="A23" s="4"/>
      <c r="B23" s="267"/>
      <c r="C23" s="157"/>
      <c r="D23" s="267"/>
      <c r="E23" s="267"/>
      <c r="F23" s="267"/>
      <c r="G23" s="267"/>
      <c r="H23" s="267"/>
      <c r="I23" s="267"/>
      <c r="J23" s="267"/>
      <c r="K23" s="5"/>
      <c r="L23" s="5"/>
      <c r="M23" s="5"/>
    </row>
    <row r="24" spans="1:13" ht="18.75" customHeight="1" x14ac:dyDescent="0.3">
      <c r="A24" s="4"/>
      <c r="B24" s="267"/>
      <c r="C24" s="27"/>
      <c r="D24" s="267"/>
      <c r="E24" s="267"/>
      <c r="F24" s="267"/>
      <c r="G24" s="267"/>
      <c r="H24" s="267"/>
      <c r="I24" s="267"/>
      <c r="J24" s="267"/>
      <c r="K24" s="5"/>
      <c r="L24" s="5"/>
      <c r="M24" s="5"/>
    </row>
    <row r="25" spans="1:13" ht="18.75" customHeight="1" x14ac:dyDescent="0.3">
      <c r="A25" s="4"/>
      <c r="B25" s="267"/>
      <c r="C25" s="157"/>
      <c r="D25" s="267"/>
      <c r="E25" s="267"/>
      <c r="F25" s="267"/>
      <c r="G25" s="267"/>
      <c r="H25" s="267"/>
      <c r="I25" s="267"/>
      <c r="J25" s="267"/>
      <c r="K25" s="5"/>
      <c r="L25" s="5"/>
      <c r="M25" s="5"/>
    </row>
    <row r="26" spans="1:13" ht="18.75" customHeight="1" x14ac:dyDescent="0.3">
      <c r="A26" s="4"/>
      <c r="B26" s="267"/>
      <c r="C26" s="5"/>
      <c r="D26" s="267"/>
      <c r="E26" s="267"/>
      <c r="F26" s="267"/>
      <c r="G26" s="267"/>
      <c r="H26" s="267"/>
      <c r="I26" s="267"/>
      <c r="J26" s="267"/>
      <c r="K26" s="5"/>
      <c r="L26" s="5"/>
      <c r="M26" s="5"/>
    </row>
    <row r="27" spans="1:13" ht="12.75" customHeight="1" x14ac:dyDescent="0.3">
      <c r="A27" s="4"/>
      <c r="B27" s="267"/>
      <c r="C27" s="292" t="s">
        <v>141</v>
      </c>
      <c r="D27" s="308"/>
      <c r="E27" s="308"/>
      <c r="F27" s="308"/>
      <c r="G27" s="308"/>
      <c r="H27" s="308"/>
      <c r="I27" s="308"/>
      <c r="J27" s="267"/>
      <c r="K27" s="5"/>
      <c r="L27" s="5"/>
      <c r="M27" s="5"/>
    </row>
    <row r="28" spans="1:13" ht="12.75" customHeight="1" x14ac:dyDescent="0.3">
      <c r="A28" s="4"/>
      <c r="B28" s="267"/>
      <c r="C28" s="308"/>
      <c r="D28" s="308"/>
      <c r="E28" s="308"/>
      <c r="F28" s="308"/>
      <c r="G28" s="308"/>
      <c r="H28" s="308"/>
      <c r="I28" s="308"/>
      <c r="J28" s="267"/>
      <c r="K28" s="5"/>
      <c r="L28" s="5"/>
      <c r="M28" s="5"/>
    </row>
    <row r="29" spans="1:13" ht="18.75" customHeight="1" x14ac:dyDescent="0.3">
      <c r="A29" s="4"/>
      <c r="B29" s="267"/>
      <c r="C29" s="27"/>
      <c r="D29" s="267"/>
      <c r="E29" s="267"/>
      <c r="F29" s="267"/>
      <c r="G29" s="267"/>
      <c r="H29" s="267"/>
      <c r="I29" s="267"/>
      <c r="J29" s="267"/>
      <c r="K29" s="5"/>
      <c r="L29" s="5"/>
      <c r="M29" s="5"/>
    </row>
    <row r="30" spans="1:13" ht="18.75" customHeight="1" x14ac:dyDescent="0.3">
      <c r="A30" s="4"/>
      <c r="B30" s="267"/>
      <c r="C30" s="5"/>
      <c r="D30" s="267"/>
      <c r="E30" s="267"/>
      <c r="F30" s="267"/>
      <c r="G30" s="267"/>
      <c r="H30" s="267"/>
      <c r="I30" s="267"/>
      <c r="J30" s="267"/>
      <c r="K30" s="5"/>
      <c r="L30" s="5"/>
      <c r="M30" s="5"/>
    </row>
    <row r="31" spans="1:13" ht="18.75" customHeight="1" x14ac:dyDescent="0.3">
      <c r="A31" s="4"/>
      <c r="B31" s="267"/>
      <c r="C31" s="5"/>
      <c r="D31" s="267"/>
      <c r="E31" s="267"/>
      <c r="F31" s="267"/>
      <c r="G31" s="267"/>
      <c r="H31" s="267"/>
      <c r="I31" s="267"/>
      <c r="J31" s="267"/>
      <c r="K31" s="5"/>
      <c r="L31" s="5"/>
      <c r="M31" s="5"/>
    </row>
    <row r="32" spans="1:13" ht="18.75" customHeight="1" x14ac:dyDescent="0.3">
      <c r="A32" s="4"/>
      <c r="B32" s="267"/>
      <c r="C32" s="157"/>
      <c r="D32" s="267"/>
      <c r="E32" s="267"/>
      <c r="F32" s="267"/>
      <c r="G32" s="267"/>
      <c r="H32" s="267"/>
      <c r="I32" s="267"/>
      <c r="J32" s="267"/>
      <c r="K32" s="5"/>
      <c r="L32" s="5"/>
      <c r="M32" s="5"/>
    </row>
    <row r="33" spans="1:13" ht="18.75" customHeight="1" x14ac:dyDescent="0.3">
      <c r="A33" s="4"/>
      <c r="B33" s="267"/>
      <c r="C33" s="27"/>
      <c r="D33" s="267"/>
      <c r="E33" s="267"/>
      <c r="F33" s="267"/>
      <c r="G33" s="267"/>
      <c r="H33" s="267"/>
      <c r="I33" s="267"/>
      <c r="J33" s="267"/>
      <c r="K33" s="5"/>
      <c r="L33" s="5"/>
      <c r="M33" s="5"/>
    </row>
    <row r="34" spans="1:13" ht="18.75" customHeight="1" x14ac:dyDescent="0.3">
      <c r="A34" s="4"/>
      <c r="B34" s="267"/>
      <c r="C34" s="157"/>
      <c r="D34" s="267"/>
      <c r="E34" s="267"/>
      <c r="F34" s="267"/>
      <c r="G34" s="267"/>
      <c r="H34" s="267"/>
      <c r="I34" s="267"/>
      <c r="J34" s="267"/>
      <c r="K34" s="5"/>
      <c r="L34" s="5"/>
      <c r="M34" s="5"/>
    </row>
    <row r="35" spans="1:13" ht="18.75" customHeight="1" x14ac:dyDescent="0.3">
      <c r="A35" s="4"/>
      <c r="B35" s="267"/>
      <c r="C35" s="27"/>
      <c r="D35" s="267"/>
      <c r="E35" s="267"/>
      <c r="F35" s="267"/>
      <c r="G35" s="267"/>
      <c r="H35" s="267"/>
      <c r="I35" s="267"/>
      <c r="J35" s="267"/>
      <c r="K35" s="5"/>
      <c r="L35" s="5"/>
      <c r="M35" s="5"/>
    </row>
    <row r="36" spans="1:13" ht="18.75" customHeight="1" x14ac:dyDescent="0.3">
      <c r="A36" s="4"/>
      <c r="B36" s="267"/>
      <c r="C36" s="27"/>
      <c r="D36" s="267"/>
      <c r="E36" s="267"/>
      <c r="F36" s="267"/>
      <c r="G36" s="267"/>
      <c r="H36" s="267"/>
      <c r="I36" s="267"/>
      <c r="J36" s="267"/>
      <c r="K36" s="5"/>
      <c r="L36" s="5"/>
      <c r="M36" s="5"/>
    </row>
    <row r="37" spans="1:13" ht="18.75" customHeight="1" x14ac:dyDescent="0.3">
      <c r="A37" s="4"/>
      <c r="B37" s="267"/>
      <c r="C37" s="27"/>
      <c r="D37" s="267"/>
      <c r="E37" s="267"/>
      <c r="F37" s="267"/>
      <c r="G37" s="267"/>
      <c r="H37" s="267"/>
      <c r="I37" s="267"/>
      <c r="J37" s="267"/>
      <c r="K37" s="5"/>
      <c r="L37" s="5"/>
      <c r="M37" s="5"/>
    </row>
    <row r="38" spans="1:13" ht="18.75" customHeight="1" x14ac:dyDescent="0.3">
      <c r="A38" s="4"/>
      <c r="B38" s="267"/>
      <c r="C38" s="157"/>
      <c r="D38" s="267"/>
      <c r="E38" s="267"/>
      <c r="F38" s="267"/>
      <c r="G38" s="267"/>
      <c r="H38" s="267"/>
      <c r="I38" s="267"/>
      <c r="J38" s="267"/>
      <c r="K38" s="5"/>
      <c r="L38" s="5"/>
      <c r="M38" s="5"/>
    </row>
    <row r="39" spans="1:13" ht="18.75" customHeight="1" x14ac:dyDescent="0.3">
      <c r="A39" s="4"/>
      <c r="B39" s="267"/>
      <c r="C39" s="157"/>
      <c r="D39" s="267"/>
      <c r="E39" s="267"/>
      <c r="F39" s="267"/>
      <c r="G39" s="267"/>
      <c r="H39" s="267"/>
      <c r="I39" s="267"/>
      <c r="J39" s="267"/>
      <c r="K39" s="5"/>
      <c r="L39" s="5"/>
      <c r="M39" s="5"/>
    </row>
    <row r="40" spans="1:13" ht="18.75" customHeight="1" x14ac:dyDescent="0.3">
      <c r="A40" s="4"/>
      <c r="B40" s="267"/>
      <c r="C40" s="5"/>
      <c r="D40" s="267"/>
      <c r="E40" s="267"/>
      <c r="F40" s="267"/>
      <c r="G40" s="267"/>
      <c r="H40" s="267"/>
      <c r="I40" s="267"/>
      <c r="J40" s="267"/>
      <c r="K40" s="5"/>
      <c r="L40" s="5"/>
      <c r="M40" s="5"/>
    </row>
    <row r="41" spans="1:13" ht="12.75" customHeight="1" x14ac:dyDescent="0.3">
      <c r="A41" s="4"/>
      <c r="B41" s="267"/>
      <c r="C41" s="303" t="s">
        <v>142</v>
      </c>
      <c r="D41" s="311"/>
      <c r="E41" s="311"/>
      <c r="F41" s="311"/>
      <c r="G41" s="311"/>
      <c r="H41" s="311"/>
      <c r="I41" s="311"/>
      <c r="J41" s="311"/>
      <c r="K41" s="311"/>
      <c r="L41" s="311"/>
      <c r="M41" s="311"/>
    </row>
    <row r="42" spans="1:13" ht="12.75" customHeight="1" x14ac:dyDescent="0.3">
      <c r="A42" s="4"/>
      <c r="B42" s="267"/>
      <c r="C42" s="311"/>
      <c r="D42" s="311"/>
      <c r="E42" s="311"/>
      <c r="F42" s="311"/>
      <c r="G42" s="311"/>
      <c r="H42" s="311"/>
      <c r="I42" s="311"/>
      <c r="J42" s="311"/>
      <c r="K42" s="311"/>
      <c r="L42" s="311"/>
      <c r="M42" s="311"/>
    </row>
    <row r="43" spans="1:13" ht="12.75" customHeight="1" x14ac:dyDescent="0.3">
      <c r="A43" s="4"/>
      <c r="B43" s="267"/>
      <c r="C43" s="311"/>
      <c r="D43" s="311"/>
      <c r="E43" s="311"/>
      <c r="F43" s="311"/>
      <c r="G43" s="311"/>
      <c r="H43" s="311"/>
      <c r="I43" s="311"/>
      <c r="J43" s="311"/>
      <c r="K43" s="311"/>
      <c r="L43" s="311"/>
      <c r="M43" s="311"/>
    </row>
    <row r="44" spans="1:13" ht="18.75" customHeight="1" x14ac:dyDescent="0.3">
      <c r="A44" s="4"/>
      <c r="B44" s="267"/>
      <c r="C44" s="157"/>
      <c r="D44" s="267"/>
      <c r="E44" s="267"/>
      <c r="F44" s="267"/>
      <c r="G44" s="267"/>
      <c r="H44" s="267"/>
      <c r="I44" s="267"/>
      <c r="J44" s="267"/>
      <c r="K44" s="5"/>
      <c r="L44" s="5"/>
      <c r="M44" s="5"/>
    </row>
    <row r="45" spans="1:13" ht="18.75" customHeight="1" x14ac:dyDescent="0.3">
      <c r="A45" s="4"/>
      <c r="B45" s="267"/>
      <c r="C45" s="5"/>
      <c r="D45" s="267"/>
      <c r="E45" s="267"/>
      <c r="F45" s="267"/>
      <c r="G45" s="267"/>
      <c r="H45" s="267"/>
      <c r="I45" s="267"/>
      <c r="J45" s="267"/>
      <c r="K45" s="5"/>
      <c r="L45" s="5"/>
      <c r="M45" s="5"/>
    </row>
    <row r="46" spans="1:13" ht="18.75" customHeight="1" x14ac:dyDescent="0.3">
      <c r="A46" s="4"/>
      <c r="B46" s="267"/>
      <c r="C46" s="268"/>
      <c r="D46" s="267"/>
      <c r="E46" s="267"/>
      <c r="F46" s="267"/>
      <c r="G46" s="267"/>
      <c r="H46" s="267"/>
      <c r="I46" s="267"/>
      <c r="J46" s="267"/>
      <c r="K46" s="5"/>
      <c r="L46" s="5"/>
      <c r="M46" s="5"/>
    </row>
    <row r="47" spans="1:13" ht="18.75" customHeight="1" x14ac:dyDescent="0.3">
      <c r="A47" s="4"/>
      <c r="B47" s="267"/>
      <c r="C47" s="267"/>
      <c r="D47" s="267"/>
      <c r="E47" s="267"/>
      <c r="F47" s="267"/>
      <c r="G47" s="267"/>
      <c r="H47" s="267"/>
      <c r="I47" s="267"/>
      <c r="J47" s="267"/>
      <c r="K47" s="5"/>
      <c r="L47" s="5"/>
      <c r="M47" s="5"/>
    </row>
    <row r="48" spans="1:13" ht="18.75" customHeight="1" x14ac:dyDescent="0.3">
      <c r="A48" s="4"/>
      <c r="B48" s="267"/>
      <c r="C48" s="267"/>
      <c r="D48" s="267"/>
      <c r="E48" s="267"/>
      <c r="F48" s="267"/>
      <c r="G48" s="267"/>
      <c r="H48" s="267"/>
      <c r="I48" s="267"/>
      <c r="J48" s="267"/>
      <c r="K48" s="5"/>
      <c r="L48" s="5"/>
      <c r="M48" s="5"/>
    </row>
    <row r="49" spans="1:13" ht="18.75" customHeight="1" x14ac:dyDescent="0.3">
      <c r="A49" s="4"/>
      <c r="B49" s="267"/>
      <c r="C49" s="267"/>
      <c r="D49" s="267"/>
      <c r="E49" s="267"/>
      <c r="F49" s="267"/>
      <c r="G49" s="267"/>
      <c r="H49" s="267"/>
      <c r="I49" s="267"/>
      <c r="J49" s="267"/>
      <c r="K49" s="5"/>
      <c r="L49" s="5"/>
      <c r="M49" s="5"/>
    </row>
    <row r="50" spans="1:13" ht="18.75" customHeight="1" x14ac:dyDescent="0.3">
      <c r="A50" s="4"/>
      <c r="B50" s="267"/>
      <c r="C50" s="267"/>
      <c r="D50" s="267"/>
      <c r="E50" s="267"/>
      <c r="F50" s="267"/>
      <c r="G50" s="267"/>
      <c r="H50" s="267"/>
      <c r="I50" s="267"/>
      <c r="J50" s="267"/>
      <c r="K50" s="5"/>
      <c r="L50" s="5"/>
      <c r="M50" s="5"/>
    </row>
    <row r="51" spans="1:13" ht="18.75" customHeight="1" x14ac:dyDescent="0.3">
      <c r="A51" s="4"/>
      <c r="B51" s="267"/>
      <c r="C51" s="267"/>
      <c r="D51" s="267"/>
      <c r="E51" s="267"/>
      <c r="F51" s="267"/>
      <c r="G51" s="267"/>
      <c r="H51" s="267"/>
      <c r="I51" s="267"/>
      <c r="J51" s="267"/>
      <c r="K51" s="5"/>
      <c r="L51" s="5"/>
      <c r="M51" s="5"/>
    </row>
    <row r="52" spans="1:13" ht="18.75" customHeight="1" x14ac:dyDescent="0.3">
      <c r="A52" s="4"/>
      <c r="B52" s="267"/>
      <c r="C52" s="267"/>
      <c r="D52" s="267"/>
      <c r="E52" s="267"/>
      <c r="F52" s="267"/>
      <c r="G52" s="267"/>
      <c r="H52" s="267"/>
      <c r="I52" s="267"/>
      <c r="J52" s="267"/>
      <c r="K52" s="5"/>
      <c r="L52" s="5"/>
      <c r="M52" s="5"/>
    </row>
    <row r="53" spans="1:13" ht="18.75" customHeight="1" x14ac:dyDescent="0.3">
      <c r="A53" s="4"/>
      <c r="B53" s="267"/>
      <c r="C53" s="267"/>
      <c r="D53" s="267"/>
      <c r="E53" s="267"/>
      <c r="F53" s="267"/>
      <c r="G53" s="267"/>
      <c r="H53" s="267"/>
      <c r="I53" s="267"/>
      <c r="J53" s="267"/>
      <c r="K53" s="5"/>
      <c r="L53" s="5"/>
      <c r="M53" s="5"/>
    </row>
    <row r="54" spans="1:13" ht="18.75" customHeight="1" x14ac:dyDescent="0.3">
      <c r="A54" s="4"/>
      <c r="B54" s="267"/>
      <c r="C54" s="267"/>
      <c r="D54" s="267"/>
      <c r="E54" s="267"/>
      <c r="F54" s="267"/>
      <c r="G54" s="267"/>
      <c r="H54" s="267"/>
      <c r="I54" s="267"/>
      <c r="J54" s="267"/>
      <c r="K54" s="5"/>
      <c r="L54" s="5"/>
      <c r="M54" s="5"/>
    </row>
    <row r="55" spans="1:13" ht="18.75" customHeight="1" x14ac:dyDescent="0.3">
      <c r="A55" s="4"/>
      <c r="B55" s="267"/>
      <c r="C55" s="267"/>
      <c r="D55" s="267"/>
      <c r="E55" s="267"/>
      <c r="F55" s="267"/>
      <c r="G55" s="267"/>
      <c r="H55" s="267"/>
      <c r="I55" s="267"/>
      <c r="J55" s="267"/>
      <c r="K55" s="5"/>
      <c r="L55" s="5"/>
      <c r="M55" s="5"/>
    </row>
    <row r="56" spans="1:13" ht="18.75" customHeight="1" x14ac:dyDescent="0.3">
      <c r="A56" s="4"/>
      <c r="B56" s="267"/>
      <c r="C56" s="267"/>
      <c r="D56" s="267"/>
      <c r="E56" s="267"/>
      <c r="F56" s="267"/>
      <c r="G56" s="267"/>
      <c r="H56" s="267"/>
      <c r="I56" s="267"/>
      <c r="J56" s="267"/>
      <c r="K56" s="5"/>
      <c r="L56" s="5"/>
      <c r="M56" s="5"/>
    </row>
    <row r="57" spans="1:13" ht="12.75" customHeight="1" x14ac:dyDescent="0.3">
      <c r="A57" s="4"/>
      <c r="B57" s="267"/>
      <c r="C57" s="303" t="s">
        <v>143</v>
      </c>
      <c r="D57" s="311"/>
      <c r="E57" s="311"/>
      <c r="F57" s="311"/>
      <c r="G57" s="311"/>
      <c r="H57" s="311"/>
      <c r="I57" s="311"/>
      <c r="J57" s="311"/>
      <c r="K57" s="311"/>
      <c r="L57" s="311"/>
      <c r="M57" s="311"/>
    </row>
    <row r="58" spans="1:13" ht="12.75" customHeight="1" x14ac:dyDescent="0.3">
      <c r="A58" s="4"/>
      <c r="B58" s="267"/>
      <c r="C58" s="311"/>
      <c r="D58" s="311"/>
      <c r="E58" s="311"/>
      <c r="F58" s="311"/>
      <c r="G58" s="311"/>
      <c r="H58" s="311"/>
      <c r="I58" s="311"/>
      <c r="J58" s="311"/>
      <c r="K58" s="311"/>
      <c r="L58" s="311"/>
      <c r="M58" s="311"/>
    </row>
    <row r="59" spans="1:13" ht="12.75" customHeight="1" x14ac:dyDescent="0.3">
      <c r="A59" s="4"/>
      <c r="B59" s="267"/>
      <c r="C59" s="311"/>
      <c r="D59" s="311"/>
      <c r="E59" s="311"/>
      <c r="F59" s="311"/>
      <c r="G59" s="311"/>
      <c r="H59" s="311"/>
      <c r="I59" s="311"/>
      <c r="J59" s="311"/>
      <c r="K59" s="311"/>
      <c r="L59" s="311"/>
      <c r="M59" s="311"/>
    </row>
    <row r="60" spans="1:13" ht="18.75" customHeight="1" x14ac:dyDescent="0.3">
      <c r="A60" s="4"/>
      <c r="B60" s="267"/>
      <c r="C60" s="267"/>
      <c r="D60" s="267"/>
      <c r="E60" s="267"/>
      <c r="F60" s="267"/>
      <c r="G60" s="267"/>
      <c r="H60" s="267"/>
      <c r="I60" s="267"/>
      <c r="J60" s="267"/>
      <c r="K60" s="5"/>
      <c r="L60" s="5"/>
      <c r="M60" s="5"/>
    </row>
    <row r="61" spans="1:13" ht="18.75" customHeight="1" x14ac:dyDescent="0.3">
      <c r="A61" s="4"/>
      <c r="B61" s="267"/>
      <c r="C61" s="5"/>
      <c r="D61" s="267"/>
      <c r="E61" s="267"/>
      <c r="F61" s="267"/>
      <c r="G61" s="267"/>
      <c r="H61" s="267"/>
      <c r="I61" s="267"/>
      <c r="J61" s="267"/>
      <c r="K61" s="5"/>
      <c r="L61" s="5"/>
      <c r="M61" s="5"/>
    </row>
    <row r="62" spans="1:13" ht="18.75" customHeight="1" x14ac:dyDescent="0.3">
      <c r="A62" s="4"/>
      <c r="B62" s="267"/>
      <c r="C62" s="267"/>
      <c r="D62" s="267"/>
      <c r="E62" s="267"/>
      <c r="F62" s="267"/>
      <c r="G62" s="267"/>
      <c r="H62" s="267"/>
      <c r="I62" s="267"/>
      <c r="J62" s="267"/>
      <c r="K62" s="5"/>
      <c r="L62" s="5"/>
      <c r="M62" s="5"/>
    </row>
    <row r="63" spans="1:13" ht="18.75" customHeight="1" x14ac:dyDescent="0.3">
      <c r="A63" s="4"/>
      <c r="B63" s="267"/>
      <c r="C63" s="267"/>
      <c r="D63" s="267"/>
      <c r="E63" s="267"/>
      <c r="F63" s="267"/>
      <c r="G63" s="267"/>
      <c r="H63" s="267"/>
      <c r="I63" s="267"/>
      <c r="J63" s="267"/>
      <c r="K63" s="5"/>
      <c r="L63" s="5"/>
      <c r="M63" s="5"/>
    </row>
    <row r="64" spans="1:13" ht="18.75" customHeight="1" x14ac:dyDescent="0.3">
      <c r="A64" s="4"/>
      <c r="B64" s="267"/>
      <c r="C64" s="267"/>
      <c r="D64" s="267"/>
      <c r="E64" s="267"/>
      <c r="F64" s="267"/>
      <c r="G64" s="267"/>
      <c r="H64" s="267"/>
      <c r="I64" s="267"/>
      <c r="J64" s="267"/>
      <c r="K64" s="5"/>
      <c r="L64" s="5"/>
      <c r="M64" s="5"/>
    </row>
    <row r="65" spans="1:13" ht="18.75" customHeight="1" x14ac:dyDescent="0.3">
      <c r="A65" s="4"/>
      <c r="B65" s="267"/>
      <c r="C65" s="267"/>
      <c r="D65" s="267"/>
      <c r="E65" s="267"/>
      <c r="F65" s="267"/>
      <c r="G65" s="267"/>
      <c r="H65" s="267"/>
      <c r="I65" s="267"/>
      <c r="J65" s="267"/>
      <c r="K65" s="5"/>
      <c r="L65" s="5"/>
      <c r="M65" s="5"/>
    </row>
    <row r="66" spans="1:13" ht="18.75" customHeight="1" x14ac:dyDescent="0.3">
      <c r="A66" s="4"/>
      <c r="B66" s="267"/>
      <c r="C66" s="267"/>
      <c r="D66" s="267"/>
      <c r="E66" s="267"/>
      <c r="F66" s="267"/>
      <c r="G66" s="267"/>
      <c r="H66" s="267"/>
      <c r="I66" s="267"/>
      <c r="J66" s="267"/>
      <c r="K66" s="5"/>
      <c r="L66" s="5"/>
      <c r="M66" s="5"/>
    </row>
    <row r="67" spans="1:13" ht="18.75" customHeight="1" x14ac:dyDescent="0.3">
      <c r="A67" s="4"/>
      <c r="B67" s="267"/>
      <c r="C67" s="267"/>
      <c r="D67" s="267"/>
      <c r="E67" s="267"/>
      <c r="F67" s="267"/>
      <c r="G67" s="267"/>
      <c r="H67" s="267"/>
      <c r="I67" s="267"/>
      <c r="J67" s="267"/>
      <c r="K67" s="5"/>
      <c r="L67" s="5"/>
      <c r="M67" s="5"/>
    </row>
    <row r="68" spans="1:13" ht="18.75" customHeight="1" x14ac:dyDescent="0.3">
      <c r="A68" s="4"/>
      <c r="B68" s="267"/>
      <c r="C68" s="267"/>
      <c r="D68" s="267"/>
      <c r="E68" s="267"/>
      <c r="F68" s="267"/>
      <c r="G68" s="267"/>
      <c r="H68" s="267"/>
      <c r="I68" s="267"/>
      <c r="J68" s="267"/>
      <c r="K68" s="5"/>
      <c r="L68" s="5"/>
      <c r="M68" s="5"/>
    </row>
    <row r="69" spans="1:13" ht="18.75" customHeight="1" x14ac:dyDescent="0.3">
      <c r="A69" s="4"/>
      <c r="B69" s="267"/>
      <c r="C69" s="267"/>
      <c r="D69" s="267"/>
      <c r="E69" s="267"/>
      <c r="F69" s="267"/>
      <c r="G69" s="267"/>
      <c r="H69" s="267"/>
      <c r="I69" s="267"/>
      <c r="J69" s="267"/>
      <c r="K69" s="5"/>
      <c r="L69" s="5"/>
      <c r="M69" s="5"/>
    </row>
    <row r="70" spans="1:13" ht="18.75" customHeight="1" x14ac:dyDescent="0.3">
      <c r="A70" s="4"/>
      <c r="B70" s="267"/>
      <c r="C70" s="267"/>
      <c r="D70" s="267"/>
      <c r="E70" s="267"/>
      <c r="F70" s="267"/>
      <c r="G70" s="267"/>
      <c r="H70" s="267"/>
      <c r="I70" s="267"/>
      <c r="J70" s="267"/>
      <c r="K70" s="5"/>
      <c r="L70" s="5"/>
      <c r="M70" s="5"/>
    </row>
    <row r="71" spans="1:13" ht="18.75" customHeight="1" x14ac:dyDescent="0.3">
      <c r="A71" s="4"/>
      <c r="B71" s="267"/>
      <c r="C71" s="267"/>
      <c r="D71" s="267"/>
      <c r="E71" s="267"/>
      <c r="F71" s="267"/>
      <c r="G71" s="267"/>
      <c r="H71" s="267"/>
      <c r="I71" s="267"/>
      <c r="J71" s="267"/>
      <c r="K71" s="5"/>
      <c r="L71" s="5"/>
      <c r="M71" s="5"/>
    </row>
    <row r="72" spans="1:13" ht="18.75" customHeight="1" x14ac:dyDescent="0.3">
      <c r="A72" s="4"/>
      <c r="B72" s="267"/>
      <c r="C72" s="267"/>
      <c r="D72" s="267"/>
      <c r="E72" s="267"/>
      <c r="F72" s="267"/>
      <c r="G72" s="267"/>
      <c r="H72" s="267"/>
      <c r="I72" s="267"/>
      <c r="J72" s="267"/>
      <c r="K72" s="5"/>
      <c r="L72" s="5"/>
      <c r="M72" s="5"/>
    </row>
    <row r="73" spans="1:13" ht="18.75" customHeight="1" x14ac:dyDescent="0.3">
      <c r="A73" s="4"/>
      <c r="B73" s="267"/>
      <c r="C73" s="303" t="s">
        <v>144</v>
      </c>
      <c r="D73" s="311"/>
      <c r="E73" s="311"/>
      <c r="F73" s="311"/>
      <c r="G73" s="311"/>
      <c r="H73" s="311"/>
      <c r="I73" s="311"/>
      <c r="J73" s="311"/>
      <c r="K73" s="311"/>
      <c r="L73" s="311"/>
      <c r="M73" s="311"/>
    </row>
    <row r="74" spans="1:13" ht="18.75" customHeight="1" x14ac:dyDescent="0.3">
      <c r="A74" s="4"/>
      <c r="B74" s="267"/>
      <c r="C74" s="311"/>
      <c r="D74" s="311"/>
      <c r="E74" s="311"/>
      <c r="F74" s="311"/>
      <c r="G74" s="311"/>
      <c r="H74" s="311"/>
      <c r="I74" s="311"/>
      <c r="J74" s="311"/>
      <c r="K74" s="311"/>
      <c r="L74" s="311"/>
      <c r="M74" s="311"/>
    </row>
    <row r="75" spans="1:13" ht="18.75" customHeight="1" x14ac:dyDescent="0.3">
      <c r="A75" s="4"/>
      <c r="B75" s="267"/>
      <c r="C75" s="57"/>
      <c r="D75" s="57"/>
      <c r="E75" s="57"/>
      <c r="F75" s="57"/>
      <c r="G75" s="57"/>
      <c r="H75" s="57"/>
      <c r="I75" s="57"/>
      <c r="J75" s="57"/>
      <c r="K75" s="57"/>
      <c r="L75" s="57"/>
      <c r="M75" s="57"/>
    </row>
    <row r="76" spans="1:13" ht="18.75" customHeight="1" x14ac:dyDescent="0.3">
      <c r="A76" s="4"/>
      <c r="B76" s="267"/>
      <c r="C76" s="57"/>
      <c r="D76" s="57"/>
      <c r="E76" s="57"/>
      <c r="F76" s="57"/>
      <c r="G76" s="57"/>
      <c r="H76" s="57"/>
      <c r="I76" s="57"/>
      <c r="J76" s="57"/>
      <c r="K76" s="57"/>
      <c r="L76" s="57"/>
      <c r="M76" s="57"/>
    </row>
    <row r="77" spans="1:13" ht="18.75" customHeight="1" x14ac:dyDescent="0.3">
      <c r="A77" s="4"/>
      <c r="B77" s="267"/>
      <c r="C77" s="158" t="s">
        <v>145</v>
      </c>
      <c r="D77" s="267"/>
      <c r="E77" s="267"/>
      <c r="F77" s="267"/>
      <c r="G77" s="267"/>
      <c r="H77" s="267"/>
      <c r="I77" s="267"/>
      <c r="J77" s="267"/>
      <c r="K77" s="5"/>
      <c r="L77" s="5"/>
      <c r="M77" s="5"/>
    </row>
    <row r="78" spans="1:13" ht="18.75" customHeight="1" x14ac:dyDescent="0.3">
      <c r="A78" s="4"/>
      <c r="B78" s="267"/>
      <c r="C78" s="267"/>
      <c r="D78" s="267"/>
      <c r="E78" s="267"/>
      <c r="F78" s="267"/>
      <c r="G78" s="267"/>
      <c r="H78" s="267"/>
      <c r="I78" s="267"/>
      <c r="J78" s="267"/>
      <c r="K78" s="5"/>
      <c r="L78" s="5"/>
      <c r="M78" s="5"/>
    </row>
    <row r="79" spans="1:13" ht="18.75" customHeight="1" x14ac:dyDescent="0.3">
      <c r="A79" s="4"/>
      <c r="B79" s="267"/>
      <c r="C79" s="303" t="s">
        <v>146</v>
      </c>
      <c r="D79" s="311"/>
      <c r="E79" s="311"/>
      <c r="F79" s="311"/>
      <c r="G79" s="311"/>
      <c r="H79" s="311"/>
      <c r="I79" s="311"/>
      <c r="J79" s="311"/>
      <c r="K79" s="311"/>
      <c r="L79" s="311"/>
      <c r="M79" s="311"/>
    </row>
    <row r="80" spans="1:13" ht="12.75" customHeight="1" x14ac:dyDescent="0.3">
      <c r="A80" s="4"/>
      <c r="B80" s="267"/>
      <c r="C80" s="311"/>
      <c r="D80" s="311"/>
      <c r="E80" s="311"/>
      <c r="F80" s="311"/>
      <c r="G80" s="311"/>
      <c r="H80" s="311"/>
      <c r="I80" s="311"/>
      <c r="J80" s="311"/>
      <c r="K80" s="311"/>
      <c r="L80" s="311"/>
      <c r="M80" s="311"/>
    </row>
    <row r="81" spans="1:13" ht="12.75" customHeight="1" x14ac:dyDescent="0.3">
      <c r="A81" s="4"/>
      <c r="B81" s="267"/>
      <c r="C81" s="5"/>
      <c r="D81" s="267"/>
      <c r="E81" s="267"/>
      <c r="F81" s="267"/>
      <c r="G81" s="267"/>
      <c r="H81" s="267"/>
      <c r="I81" s="267"/>
      <c r="J81" s="267"/>
      <c r="K81" s="5"/>
      <c r="L81" s="5"/>
      <c r="M81" s="5"/>
    </row>
    <row r="82" spans="1:13" ht="18.75" customHeight="1" x14ac:dyDescent="0.3">
      <c r="A82" s="4"/>
      <c r="B82" s="267"/>
      <c r="C82" s="267"/>
      <c r="D82" s="267"/>
      <c r="E82" s="267"/>
      <c r="F82" s="267"/>
      <c r="G82" s="267"/>
      <c r="H82" s="267"/>
      <c r="I82" s="267"/>
      <c r="J82" s="267"/>
      <c r="K82" s="5"/>
      <c r="L82" s="5"/>
      <c r="M82" s="5"/>
    </row>
    <row r="83" spans="1:13" ht="18.75" customHeight="1" x14ac:dyDescent="0.3">
      <c r="A83" s="4"/>
      <c r="B83" s="267"/>
      <c r="C83" s="267"/>
      <c r="D83" s="267"/>
      <c r="E83" s="267"/>
      <c r="F83" s="267"/>
      <c r="G83" s="267"/>
      <c r="H83" s="267"/>
      <c r="I83" s="267"/>
      <c r="J83" s="267"/>
      <c r="K83" s="5"/>
      <c r="L83" s="5"/>
      <c r="M83" s="5"/>
    </row>
    <row r="84" spans="1:13" ht="18.75" customHeight="1" x14ac:dyDescent="0.3">
      <c r="A84" s="4"/>
      <c r="B84" s="267"/>
      <c r="C84" s="267"/>
      <c r="D84" s="267"/>
      <c r="E84" s="267"/>
      <c r="F84" s="267"/>
      <c r="G84" s="267"/>
      <c r="H84" s="267"/>
      <c r="I84" s="267"/>
      <c r="J84" s="267"/>
      <c r="K84" s="5"/>
      <c r="L84" s="5"/>
      <c r="M84" s="5"/>
    </row>
    <row r="85" spans="1:13" ht="18.75" customHeight="1" x14ac:dyDescent="0.3">
      <c r="A85" s="4"/>
      <c r="B85" s="267"/>
      <c r="C85" s="267"/>
      <c r="D85" s="267"/>
      <c r="E85" s="267"/>
      <c r="F85" s="267"/>
      <c r="G85" s="267"/>
      <c r="H85" s="267"/>
      <c r="I85" s="267"/>
      <c r="J85" s="267"/>
      <c r="K85" s="5"/>
      <c r="L85" s="5"/>
      <c r="M85" s="5"/>
    </row>
    <row r="86" spans="1:13" ht="18.75" customHeight="1" x14ac:dyDescent="0.3">
      <c r="A86" s="4"/>
      <c r="B86" s="267"/>
      <c r="C86" s="5"/>
      <c r="D86" s="267"/>
      <c r="E86" s="267"/>
      <c r="F86" s="267"/>
      <c r="G86" s="267"/>
      <c r="H86" s="267"/>
      <c r="I86" s="267"/>
      <c r="J86" s="267"/>
      <c r="K86" s="5"/>
      <c r="L86" s="5"/>
      <c r="M86" s="5"/>
    </row>
    <row r="87" spans="1:13" ht="18.75" customHeight="1" x14ac:dyDescent="0.3">
      <c r="A87" s="4"/>
      <c r="B87" s="267"/>
      <c r="C87" s="267"/>
      <c r="D87" s="267"/>
      <c r="E87" s="267"/>
      <c r="F87" s="267"/>
      <c r="G87" s="267"/>
      <c r="H87" s="267"/>
      <c r="I87" s="267"/>
      <c r="J87" s="267"/>
      <c r="K87" s="5"/>
      <c r="L87" s="5"/>
      <c r="M87" s="5"/>
    </row>
    <row r="88" spans="1:13" ht="18.75" customHeight="1" x14ac:dyDescent="0.3">
      <c r="A88" s="4"/>
      <c r="B88" s="267"/>
      <c r="C88" s="267"/>
      <c r="D88" s="267"/>
      <c r="E88" s="267"/>
      <c r="F88" s="267"/>
      <c r="G88" s="267"/>
      <c r="H88" s="267"/>
      <c r="I88" s="267"/>
      <c r="J88" s="267"/>
      <c r="K88" s="5"/>
      <c r="L88" s="5"/>
      <c r="M88" s="5"/>
    </row>
    <row r="89" spans="1:13" ht="18.75" customHeight="1" x14ac:dyDescent="0.3">
      <c r="A89" s="4"/>
      <c r="B89" s="267"/>
      <c r="C89" s="267"/>
      <c r="D89" s="267"/>
      <c r="E89" s="267"/>
      <c r="F89" s="267"/>
      <c r="G89" s="267"/>
      <c r="H89" s="267"/>
      <c r="I89" s="267"/>
      <c r="J89" s="267"/>
      <c r="K89" s="5"/>
      <c r="L89" s="5"/>
      <c r="M89" s="5"/>
    </row>
    <row r="90" spans="1:13" ht="18.75" customHeight="1" x14ac:dyDescent="0.3">
      <c r="A90" s="4"/>
      <c r="B90" s="267"/>
      <c r="C90" s="303" t="s">
        <v>147</v>
      </c>
      <c r="D90" s="311"/>
      <c r="E90" s="311"/>
      <c r="F90" s="311"/>
      <c r="G90" s="311"/>
      <c r="H90" s="311"/>
      <c r="I90" s="311"/>
      <c r="J90" s="311"/>
      <c r="K90" s="311"/>
      <c r="L90" s="311"/>
      <c r="M90" s="311"/>
    </row>
    <row r="91" spans="1:13" ht="18.75" customHeight="1" x14ac:dyDescent="0.3">
      <c r="A91" s="4"/>
      <c r="B91" s="267"/>
      <c r="C91" s="311"/>
      <c r="D91" s="311"/>
      <c r="E91" s="311"/>
      <c r="F91" s="311"/>
      <c r="G91" s="311"/>
      <c r="H91" s="311"/>
      <c r="I91" s="311"/>
      <c r="J91" s="311"/>
      <c r="K91" s="311"/>
      <c r="L91" s="311"/>
      <c r="M91" s="311"/>
    </row>
    <row r="92" spans="1:13" ht="18.75" customHeight="1" x14ac:dyDescent="0.3">
      <c r="A92" s="4"/>
      <c r="B92" s="267"/>
      <c r="C92" s="311"/>
      <c r="D92" s="311"/>
      <c r="E92" s="311"/>
      <c r="F92" s="311"/>
      <c r="G92" s="311"/>
      <c r="H92" s="311"/>
      <c r="I92" s="311"/>
      <c r="J92" s="311"/>
      <c r="K92" s="311"/>
      <c r="L92" s="311"/>
      <c r="M92" s="311"/>
    </row>
    <row r="93" spans="1:13" ht="18.75" customHeight="1" x14ac:dyDescent="0.3">
      <c r="A93" s="4"/>
      <c r="B93" s="267"/>
      <c r="C93" s="311"/>
      <c r="D93" s="311"/>
      <c r="E93" s="311"/>
      <c r="F93" s="311"/>
      <c r="G93" s="311"/>
      <c r="H93" s="311"/>
      <c r="I93" s="311"/>
      <c r="J93" s="311"/>
      <c r="K93" s="311"/>
      <c r="L93" s="311"/>
      <c r="M93" s="311"/>
    </row>
    <row r="94" spans="1:13" ht="18.75" customHeight="1" x14ac:dyDescent="0.3">
      <c r="A94" s="4"/>
      <c r="B94" s="267"/>
      <c r="C94" s="267"/>
      <c r="D94" s="267"/>
      <c r="E94" s="267"/>
      <c r="F94" s="267"/>
      <c r="G94" s="267"/>
      <c r="H94" s="267"/>
      <c r="I94" s="267"/>
      <c r="J94" s="267"/>
      <c r="K94" s="5"/>
      <c r="L94" s="5"/>
      <c r="M94" s="5"/>
    </row>
    <row r="95" spans="1:13" ht="18.75" customHeight="1" x14ac:dyDescent="0.3">
      <c r="A95" s="4"/>
      <c r="B95" s="267"/>
      <c r="C95" s="267"/>
      <c r="D95" s="267"/>
      <c r="E95" s="267"/>
      <c r="F95" s="267"/>
      <c r="G95" s="267"/>
      <c r="H95" s="267"/>
      <c r="I95" s="267"/>
      <c r="J95" s="267"/>
      <c r="K95" s="5"/>
      <c r="L95" s="5"/>
      <c r="M95" s="5"/>
    </row>
    <row r="96" spans="1:13" ht="18.75" customHeight="1" x14ac:dyDescent="0.3">
      <c r="A96" s="4"/>
      <c r="B96" s="267"/>
      <c r="C96" s="5"/>
      <c r="D96" s="267"/>
      <c r="E96" s="267"/>
      <c r="F96" s="267"/>
      <c r="G96" s="267"/>
      <c r="H96" s="267"/>
      <c r="I96" s="267"/>
      <c r="J96" s="267"/>
      <c r="K96" s="5"/>
      <c r="L96" s="5"/>
      <c r="M96" s="5"/>
    </row>
    <row r="97" spans="1:13" ht="18.75" customHeight="1" x14ac:dyDescent="0.3">
      <c r="A97" s="4"/>
      <c r="B97" s="267"/>
      <c r="C97" s="267"/>
      <c r="D97" s="267"/>
      <c r="E97" s="267"/>
      <c r="F97" s="267"/>
      <c r="G97" s="267"/>
      <c r="H97" s="267"/>
      <c r="I97" s="267"/>
      <c r="J97" s="267"/>
      <c r="K97" s="5"/>
      <c r="L97" s="5"/>
      <c r="M97" s="5"/>
    </row>
    <row r="98" spans="1:13" ht="18.75" customHeight="1" x14ac:dyDescent="0.3">
      <c r="A98" s="4"/>
      <c r="B98" s="267"/>
      <c r="C98" s="267"/>
      <c r="D98" s="267"/>
      <c r="E98" s="267"/>
      <c r="F98" s="267"/>
      <c r="G98" s="267"/>
      <c r="H98" s="267"/>
      <c r="I98" s="267"/>
      <c r="J98" s="267"/>
      <c r="K98" s="5"/>
      <c r="L98" s="5"/>
      <c r="M98" s="5"/>
    </row>
    <row r="99" spans="1:13" ht="18.75" customHeight="1" x14ac:dyDescent="0.3">
      <c r="A99" s="4"/>
      <c r="B99" s="267"/>
      <c r="C99" s="267"/>
      <c r="D99" s="267"/>
      <c r="E99" s="267"/>
      <c r="F99" s="267"/>
      <c r="G99" s="267"/>
      <c r="H99" s="267"/>
      <c r="I99" s="267"/>
      <c r="J99" s="267"/>
      <c r="K99" s="5"/>
      <c r="L99" s="5"/>
      <c r="M99" s="5"/>
    </row>
    <row r="100" spans="1:13" ht="18.75" customHeight="1" x14ac:dyDescent="0.3">
      <c r="A100" s="4"/>
      <c r="B100" s="267"/>
      <c r="C100" s="267"/>
      <c r="D100" s="267"/>
      <c r="E100" s="267"/>
      <c r="F100" s="267"/>
      <c r="G100" s="267"/>
      <c r="H100" s="267"/>
      <c r="I100" s="267"/>
      <c r="J100" s="267"/>
      <c r="K100" s="5"/>
      <c r="L100" s="5"/>
      <c r="M100" s="5"/>
    </row>
    <row r="101" spans="1:13" ht="18.75" customHeight="1" x14ac:dyDescent="0.3">
      <c r="A101" s="4"/>
      <c r="B101" s="267"/>
      <c r="C101" s="267"/>
      <c r="D101" s="267"/>
      <c r="E101" s="267"/>
      <c r="F101" s="267"/>
      <c r="G101" s="267"/>
      <c r="H101" s="267"/>
      <c r="I101" s="267"/>
      <c r="J101" s="267"/>
      <c r="K101" s="5"/>
      <c r="L101" s="5"/>
      <c r="M101" s="5"/>
    </row>
    <row r="102" spans="1:13" ht="18.75" customHeight="1" x14ac:dyDescent="0.3">
      <c r="A102" s="4"/>
      <c r="B102" s="267"/>
      <c r="C102" s="267"/>
      <c r="D102" s="267"/>
      <c r="E102" s="267"/>
      <c r="F102" s="267"/>
      <c r="G102" s="267"/>
      <c r="H102" s="267"/>
      <c r="I102" s="267"/>
      <c r="J102" s="267"/>
      <c r="K102" s="5"/>
      <c r="L102" s="5"/>
      <c r="M102" s="5"/>
    </row>
    <row r="103" spans="1:13" ht="18.75" customHeight="1" x14ac:dyDescent="0.3">
      <c r="A103" s="4"/>
      <c r="B103" s="267"/>
      <c r="C103" s="267"/>
      <c r="D103" s="267"/>
      <c r="E103" s="267"/>
      <c r="F103" s="267"/>
      <c r="G103" s="267"/>
      <c r="H103" s="267"/>
      <c r="I103" s="267"/>
      <c r="J103" s="267"/>
      <c r="K103" s="5"/>
      <c r="L103" s="5"/>
      <c r="M103" s="5"/>
    </row>
    <row r="104" spans="1:13" ht="18.75" customHeight="1" x14ac:dyDescent="0.3">
      <c r="A104" s="4"/>
      <c r="B104" s="267"/>
      <c r="C104" s="267"/>
      <c r="D104" s="267"/>
      <c r="E104" s="267"/>
      <c r="F104" s="267"/>
      <c r="G104" s="267"/>
      <c r="H104" s="267"/>
      <c r="I104" s="267"/>
      <c r="J104" s="267"/>
      <c r="K104" s="5"/>
      <c r="L104" s="5"/>
      <c r="M104" s="5"/>
    </row>
    <row r="105" spans="1:13" ht="18.75" customHeight="1" x14ac:dyDescent="0.3">
      <c r="A105" s="4"/>
      <c r="B105" s="267"/>
      <c r="C105" s="267"/>
      <c r="D105" s="267"/>
      <c r="E105" s="267"/>
      <c r="F105" s="267"/>
      <c r="G105" s="267"/>
      <c r="H105" s="267"/>
      <c r="I105" s="267"/>
      <c r="J105" s="267"/>
      <c r="K105" s="5"/>
      <c r="L105" s="5"/>
      <c r="M105" s="5"/>
    </row>
    <row r="106" spans="1:13" ht="18.75" customHeight="1" x14ac:dyDescent="0.3">
      <c r="A106" s="4"/>
      <c r="B106" s="267"/>
      <c r="C106" s="267"/>
      <c r="D106" s="267"/>
      <c r="E106" s="267"/>
      <c r="F106" s="267"/>
      <c r="G106" s="267"/>
      <c r="H106" s="267"/>
      <c r="I106" s="267"/>
      <c r="J106" s="267"/>
      <c r="K106" s="5"/>
      <c r="L106" s="5"/>
      <c r="M106" s="5"/>
    </row>
    <row r="107" spans="1:13" ht="18.75" customHeight="1" x14ac:dyDescent="0.3">
      <c r="A107" s="4"/>
      <c r="B107" s="267"/>
      <c r="C107" s="267"/>
      <c r="D107" s="267"/>
      <c r="E107" s="267"/>
      <c r="F107" s="267"/>
      <c r="G107" s="267"/>
      <c r="H107" s="267"/>
      <c r="I107" s="267"/>
      <c r="J107" s="267"/>
      <c r="K107" s="5"/>
      <c r="L107" s="5"/>
      <c r="M107" s="5"/>
    </row>
    <row r="108" spans="1:13" ht="18.75" customHeight="1" x14ac:dyDescent="0.3">
      <c r="A108" s="4"/>
      <c r="B108" s="267"/>
      <c r="C108" s="136" t="s">
        <v>148</v>
      </c>
      <c r="D108" s="267"/>
      <c r="E108" s="267"/>
      <c r="F108" s="267"/>
      <c r="G108" s="267"/>
      <c r="H108" s="267"/>
      <c r="I108" s="267"/>
      <c r="J108" s="267"/>
      <c r="K108" s="5"/>
      <c r="L108" s="5"/>
      <c r="M108" s="5"/>
    </row>
    <row r="109" spans="1:13" ht="18.75" customHeight="1" x14ac:dyDescent="0.3">
      <c r="A109" s="4"/>
      <c r="B109" s="267"/>
      <c r="C109" s="267"/>
      <c r="D109" s="267"/>
      <c r="E109" s="267"/>
      <c r="F109" s="267"/>
      <c r="G109" s="267"/>
      <c r="H109" s="267"/>
      <c r="I109" s="267"/>
      <c r="J109" s="267"/>
      <c r="K109" s="5"/>
      <c r="L109" s="5"/>
      <c r="M109" s="5"/>
    </row>
    <row r="110" spans="1:13" ht="18.75" customHeight="1" x14ac:dyDescent="0.3">
      <c r="A110" s="4"/>
      <c r="B110" s="267"/>
      <c r="C110" s="5"/>
      <c r="D110" s="267"/>
      <c r="E110" s="267"/>
      <c r="F110" s="267"/>
      <c r="G110" s="267"/>
      <c r="H110" s="267"/>
      <c r="I110" s="267"/>
      <c r="J110" s="267"/>
      <c r="K110" s="5"/>
      <c r="L110" s="5"/>
      <c r="M110" s="5"/>
    </row>
    <row r="111" spans="1:13" ht="18.75" customHeight="1" x14ac:dyDescent="0.3">
      <c r="A111" s="4"/>
      <c r="B111" s="267"/>
      <c r="C111" s="267"/>
      <c r="D111" s="267"/>
      <c r="E111" s="267"/>
      <c r="F111" s="267"/>
      <c r="G111" s="267"/>
      <c r="H111" s="267"/>
      <c r="I111" s="267"/>
      <c r="J111" s="267"/>
      <c r="K111" s="5"/>
      <c r="L111" s="5"/>
      <c r="M111" s="5"/>
    </row>
    <row r="112" spans="1:13" ht="18.75" customHeight="1" x14ac:dyDescent="0.3">
      <c r="A112" s="4"/>
      <c r="B112" s="267"/>
      <c r="C112" s="267"/>
      <c r="D112" s="267"/>
      <c r="E112" s="267"/>
      <c r="F112" s="267"/>
      <c r="G112" s="267"/>
      <c r="H112" s="267"/>
      <c r="I112" s="267"/>
      <c r="J112" s="267"/>
      <c r="K112" s="5"/>
      <c r="L112" s="5"/>
      <c r="M112" s="5"/>
    </row>
    <row r="113" spans="1:13" ht="18.75" customHeight="1" x14ac:dyDescent="0.3">
      <c r="A113" s="4"/>
      <c r="B113" s="267"/>
      <c r="C113" s="267"/>
      <c r="D113" s="267"/>
      <c r="E113" s="267"/>
      <c r="F113" s="267"/>
      <c r="G113" s="267"/>
      <c r="H113" s="267"/>
      <c r="I113" s="267"/>
      <c r="J113" s="267"/>
      <c r="K113" s="5"/>
      <c r="L113" s="5"/>
      <c r="M113" s="5"/>
    </row>
    <row r="114" spans="1:13" ht="18.75" customHeight="1" x14ac:dyDescent="0.3">
      <c r="A114" s="4"/>
      <c r="B114" s="267"/>
      <c r="C114" s="267"/>
      <c r="D114" s="267"/>
      <c r="E114" s="267"/>
      <c r="F114" s="267"/>
      <c r="G114" s="267"/>
      <c r="H114" s="267"/>
      <c r="I114" s="267"/>
      <c r="J114" s="267"/>
      <c r="K114" s="5"/>
      <c r="L114" s="5"/>
      <c r="M114" s="5"/>
    </row>
    <row r="115" spans="1:13" ht="18.75" customHeight="1" x14ac:dyDescent="0.3">
      <c r="A115" s="4"/>
      <c r="B115" s="267"/>
      <c r="C115" s="267"/>
      <c r="D115" s="267"/>
      <c r="E115" s="267"/>
      <c r="F115" s="267"/>
      <c r="G115" s="267"/>
      <c r="H115" s="267"/>
      <c r="I115" s="267"/>
      <c r="J115" s="267"/>
      <c r="K115" s="5"/>
      <c r="L115" s="5"/>
      <c r="M115" s="5"/>
    </row>
    <row r="116" spans="1:13" ht="18.75" customHeight="1" x14ac:dyDescent="0.3">
      <c r="A116" s="4"/>
      <c r="B116" s="267"/>
      <c r="C116" s="267"/>
      <c r="D116" s="267"/>
      <c r="E116" s="267"/>
      <c r="F116" s="267"/>
      <c r="G116" s="267"/>
      <c r="H116" s="267"/>
      <c r="I116" s="267"/>
      <c r="J116" s="267"/>
      <c r="K116" s="5"/>
      <c r="L116" s="5"/>
      <c r="M116" s="5"/>
    </row>
    <row r="117" spans="1:13" ht="18.75" customHeight="1" x14ac:dyDescent="0.3">
      <c r="A117" s="4"/>
      <c r="B117" s="267"/>
      <c r="C117" s="267"/>
      <c r="D117" s="267"/>
      <c r="E117" s="267"/>
      <c r="F117" s="267"/>
      <c r="G117" s="267"/>
      <c r="H117" s="267"/>
      <c r="I117" s="267"/>
      <c r="J117" s="267"/>
      <c r="K117" s="5"/>
      <c r="L117" s="5"/>
      <c r="M117" s="5"/>
    </row>
    <row r="118" spans="1:13" ht="18.75" customHeight="1" x14ac:dyDescent="0.3">
      <c r="A118" s="4"/>
      <c r="B118" s="267"/>
      <c r="C118" s="267"/>
      <c r="D118" s="267"/>
      <c r="E118" s="267"/>
      <c r="F118" s="267"/>
      <c r="G118" s="267"/>
      <c r="H118" s="267"/>
      <c r="I118" s="267"/>
      <c r="J118" s="267"/>
      <c r="K118" s="5"/>
      <c r="L118" s="5"/>
      <c r="M118" s="5"/>
    </row>
    <row r="119" spans="1:13" ht="18.75" customHeight="1" x14ac:dyDescent="0.3">
      <c r="A119" s="4"/>
      <c r="B119" s="267"/>
      <c r="C119" s="267"/>
      <c r="D119" s="267"/>
      <c r="E119" s="267"/>
      <c r="F119" s="267"/>
      <c r="G119" s="267"/>
      <c r="H119" s="267"/>
      <c r="I119" s="267"/>
      <c r="J119" s="267"/>
      <c r="K119" s="5"/>
      <c r="L119" s="5"/>
      <c r="M119" s="5"/>
    </row>
    <row r="120" spans="1:13" ht="18.75" customHeight="1" x14ac:dyDescent="0.3">
      <c r="A120" s="4"/>
      <c r="B120" s="267"/>
      <c r="C120" s="267"/>
      <c r="D120" s="267"/>
      <c r="E120" s="267"/>
      <c r="F120" s="267"/>
      <c r="G120" s="267"/>
      <c r="H120" s="267"/>
      <c r="I120" s="267"/>
      <c r="J120" s="267"/>
      <c r="K120" s="5"/>
      <c r="L120" s="5"/>
      <c r="M120" s="5"/>
    </row>
    <row r="121" spans="1:13" ht="18.75" customHeight="1" x14ac:dyDescent="0.3">
      <c r="A121" s="4"/>
      <c r="B121" s="267"/>
      <c r="C121" s="267"/>
      <c r="D121" s="267"/>
      <c r="E121" s="267"/>
      <c r="F121" s="267"/>
      <c r="G121" s="267"/>
      <c r="H121" s="267"/>
      <c r="I121" s="267"/>
      <c r="J121" s="267"/>
      <c r="K121" s="5"/>
      <c r="L121" s="5"/>
      <c r="M121" s="5"/>
    </row>
    <row r="122" spans="1:13" ht="18.75" customHeight="1" x14ac:dyDescent="0.3">
      <c r="A122" s="4"/>
      <c r="B122" s="267"/>
      <c r="C122" s="267"/>
      <c r="D122" s="267"/>
      <c r="E122" s="267"/>
      <c r="F122" s="267"/>
      <c r="G122" s="267"/>
      <c r="H122" s="267"/>
      <c r="I122" s="267"/>
      <c r="J122" s="267"/>
      <c r="K122" s="5"/>
      <c r="L122" s="5"/>
      <c r="M122" s="5"/>
    </row>
    <row r="123" spans="1:13" s="282" customFormat="1" ht="15.75" customHeight="1" x14ac:dyDescent="0.2">
      <c r="A123" s="4"/>
      <c r="B123" s="286" t="s">
        <v>14</v>
      </c>
      <c r="C123" s="286"/>
      <c r="D123" s="286"/>
      <c r="E123" s="286"/>
      <c r="F123" s="286"/>
      <c r="G123" s="286"/>
      <c r="H123" s="287" t="s">
        <v>15</v>
      </c>
      <c r="I123" s="287"/>
      <c r="J123" s="287"/>
      <c r="K123" s="287"/>
      <c r="L123" s="287"/>
      <c r="M123" s="287"/>
    </row>
    <row r="124" spans="1:13" s="282" customFormat="1" ht="12.75" customHeight="1" x14ac:dyDescent="0.2"/>
  </sheetData>
  <mergeCells count="13">
    <mergeCell ref="F2:M2"/>
    <mergeCell ref="L4:M4"/>
    <mergeCell ref="C11:I12"/>
    <mergeCell ref="B123:G123"/>
    <mergeCell ref="H123:M123"/>
    <mergeCell ref="B7:M7"/>
    <mergeCell ref="B9:M9"/>
    <mergeCell ref="C57:M59"/>
    <mergeCell ref="C27:I28"/>
    <mergeCell ref="C41:M43"/>
    <mergeCell ref="C73:M74"/>
    <mergeCell ref="C79:M80"/>
    <mergeCell ref="C90:M93"/>
  </mergeCells>
  <hyperlinks>
    <hyperlink ref="L4" location="'Índice'!R1C1" display="Volver al índice" xr:uid="{00000000-0004-0000-0D00-000001000000}"/>
    <hyperlink ref="B4" location="Ejercicios!F1C1" display="Volver a ejercicios" xr:uid="{4A113A65-D8AB-4DC3-B803-5812137D6F80}"/>
    <hyperlink ref="L4:M4" location="Índice!F1C1" display="Volver al índice" xr:uid="{9027F91C-5EDE-479C-8CFF-24ABF45AB744}"/>
  </hyperlinks>
  <pageMargins left="0.75" right="0.75" top="1" bottom="1" header="0.5" footer="0.5"/>
  <pageSetup scale="25" orientation="landscape"/>
  <headerFooter>
    <oddFooter>&amp;R&amp;"Arial,Regular"&amp;10&amp;K000000Anexo_13.A.1</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0"/>
  <sheetViews>
    <sheetView showGridLines="0" workbookViewId="0">
      <selection activeCell="N2" sqref="N2"/>
    </sheetView>
  </sheetViews>
  <sheetFormatPr baseColWidth="10" defaultColWidth="8.85546875" defaultRowHeight="15.75" customHeight="1" x14ac:dyDescent="0.2"/>
  <cols>
    <col min="1" max="1" width="8.5703125" style="1" customWidth="1"/>
    <col min="2" max="2" width="8.42578125" style="1" customWidth="1"/>
    <col min="3" max="3" width="4.140625" style="1" customWidth="1"/>
    <col min="4" max="4" width="13.140625" style="1" customWidth="1"/>
    <col min="5" max="5" width="12.42578125" style="1" customWidth="1"/>
    <col min="6" max="6" width="10" style="1" customWidth="1"/>
    <col min="7" max="7" width="13.5703125" style="1" customWidth="1"/>
    <col min="8" max="10" width="8.85546875" style="1" customWidth="1"/>
    <col min="11" max="11" width="11.42578125" style="1" customWidth="1"/>
    <col min="12" max="12" width="3.85546875" style="1" customWidth="1"/>
    <col min="13" max="13" width="8.5703125" style="1" customWidth="1"/>
    <col min="14" max="15" width="8.85546875" style="282" customWidth="1"/>
    <col min="16" max="16384" width="8.85546875" style="1"/>
  </cols>
  <sheetData>
    <row r="1" spans="1:14" ht="13.7" customHeight="1" x14ac:dyDescent="0.2">
      <c r="A1" s="29"/>
      <c r="B1" s="3"/>
      <c r="C1" s="3"/>
      <c r="D1" s="3"/>
      <c r="E1" s="3"/>
      <c r="F1" s="3"/>
      <c r="G1" s="3"/>
      <c r="H1" s="3"/>
      <c r="I1" s="3"/>
      <c r="J1" s="3"/>
      <c r="K1" s="3"/>
      <c r="L1" s="3"/>
      <c r="M1" s="3"/>
      <c r="N1" s="3"/>
    </row>
    <row r="2" spans="1:14" ht="13.7" customHeight="1" x14ac:dyDescent="0.2">
      <c r="A2" s="4"/>
      <c r="B2" s="300"/>
      <c r="C2" s="300"/>
      <c r="D2" s="300"/>
      <c r="E2" s="5"/>
      <c r="F2" s="30"/>
      <c r="G2" s="30"/>
      <c r="H2" s="30"/>
      <c r="I2" s="30"/>
      <c r="J2" s="31"/>
      <c r="K2" s="31"/>
      <c r="L2" s="6" t="s">
        <v>1</v>
      </c>
      <c r="M2" s="5"/>
      <c r="N2" s="5"/>
    </row>
    <row r="3" spans="1:14" ht="13.7" customHeight="1" x14ac:dyDescent="0.2">
      <c r="A3" s="4"/>
      <c r="B3" s="5"/>
      <c r="C3" s="5"/>
      <c r="D3" s="5"/>
      <c r="E3" s="5"/>
      <c r="F3" s="5"/>
      <c r="G3" s="5"/>
      <c r="H3" s="5"/>
      <c r="I3" s="5"/>
      <c r="J3" s="5"/>
      <c r="K3" s="5"/>
      <c r="L3" s="5"/>
      <c r="M3" s="5"/>
      <c r="N3" s="5"/>
    </row>
    <row r="4" spans="1:14" ht="13.7" customHeight="1" x14ac:dyDescent="0.2">
      <c r="A4" s="4"/>
      <c r="B4" s="24"/>
      <c r="C4" s="32"/>
      <c r="D4" s="5"/>
      <c r="E4" s="5"/>
      <c r="F4" s="5"/>
      <c r="G4" s="5"/>
      <c r="H4" s="5"/>
      <c r="I4" s="5"/>
      <c r="J4" s="9"/>
      <c r="K4" s="290" t="s">
        <v>169</v>
      </c>
      <c r="L4" s="291"/>
      <c r="M4" s="5"/>
      <c r="N4" s="5"/>
    </row>
    <row r="5" spans="1:14" ht="13.7" customHeight="1" x14ac:dyDescent="0.2">
      <c r="A5" s="4"/>
      <c r="B5" s="24"/>
      <c r="C5" s="32"/>
      <c r="D5" s="5"/>
      <c r="E5" s="5"/>
      <c r="F5" s="5"/>
      <c r="G5" s="5"/>
      <c r="H5" s="5"/>
      <c r="I5" s="5"/>
      <c r="J5" s="9"/>
      <c r="K5" s="34"/>
      <c r="L5" s="35"/>
      <c r="M5" s="5"/>
      <c r="N5" s="5"/>
    </row>
    <row r="6" spans="1:14" ht="18.75" customHeight="1" x14ac:dyDescent="0.2">
      <c r="A6" s="4"/>
      <c r="B6" s="286" t="s">
        <v>16</v>
      </c>
      <c r="C6" s="286"/>
      <c r="D6" s="286"/>
      <c r="E6" s="286"/>
      <c r="F6" s="286"/>
      <c r="G6" s="286"/>
      <c r="H6" s="286"/>
      <c r="I6" s="286"/>
      <c r="J6" s="286"/>
      <c r="K6" s="286"/>
      <c r="L6" s="286"/>
      <c r="M6" s="5"/>
      <c r="N6" s="5"/>
    </row>
    <row r="7" spans="1:14" ht="12.95" customHeight="1" x14ac:dyDescent="0.2">
      <c r="A7" s="4"/>
      <c r="B7" s="24"/>
      <c r="C7" s="32"/>
      <c r="D7" s="5"/>
      <c r="E7" s="5"/>
      <c r="F7" s="5"/>
      <c r="G7" s="5"/>
      <c r="H7" s="5"/>
      <c r="I7" s="5"/>
      <c r="J7" s="9"/>
      <c r="K7" s="9"/>
      <c r="L7" s="36"/>
      <c r="M7" s="5"/>
      <c r="N7" s="5"/>
    </row>
    <row r="8" spans="1:14" ht="12.95" customHeight="1" x14ac:dyDescent="0.2">
      <c r="A8" s="4"/>
      <c r="B8" s="37">
        <v>13.1</v>
      </c>
      <c r="C8" s="38"/>
      <c r="D8" s="301" t="s">
        <v>17</v>
      </c>
      <c r="E8" s="302"/>
      <c r="F8" s="302"/>
      <c r="G8" s="302"/>
      <c r="H8" s="302"/>
      <c r="I8" s="302"/>
      <c r="J8" s="302"/>
      <c r="K8" s="302"/>
      <c r="L8" s="302"/>
      <c r="M8" s="5"/>
      <c r="N8" s="5"/>
    </row>
    <row r="9" spans="1:14" ht="12.95" customHeight="1" x14ac:dyDescent="0.2">
      <c r="A9" s="4"/>
      <c r="B9" s="40"/>
      <c r="C9" s="38"/>
      <c r="D9" s="302"/>
      <c r="E9" s="302"/>
      <c r="F9" s="302"/>
      <c r="G9" s="302"/>
      <c r="H9" s="302"/>
      <c r="I9" s="302"/>
      <c r="J9" s="302"/>
      <c r="K9" s="302"/>
      <c r="L9" s="302"/>
      <c r="M9" s="5"/>
      <c r="N9" s="5"/>
    </row>
    <row r="10" spans="1:14" ht="12.95" customHeight="1" x14ac:dyDescent="0.2">
      <c r="A10" s="4"/>
      <c r="B10" s="40"/>
      <c r="C10" s="38"/>
      <c r="D10" s="302"/>
      <c r="E10" s="302"/>
      <c r="F10" s="302"/>
      <c r="G10" s="302"/>
      <c r="H10" s="302"/>
      <c r="I10" s="302"/>
      <c r="J10" s="302"/>
      <c r="K10" s="302"/>
      <c r="L10" s="302"/>
      <c r="M10" s="5"/>
      <c r="N10" s="5"/>
    </row>
    <row r="11" spans="1:14" ht="12.95" customHeight="1" x14ac:dyDescent="0.2">
      <c r="A11" s="4"/>
      <c r="B11" s="40"/>
      <c r="C11" s="38"/>
      <c r="D11" s="302"/>
      <c r="E11" s="302"/>
      <c r="F11" s="302"/>
      <c r="G11" s="302"/>
      <c r="H11" s="302"/>
      <c r="I11" s="302"/>
      <c r="J11" s="302"/>
      <c r="K11" s="302"/>
      <c r="L11" s="302"/>
      <c r="M11" s="5"/>
      <c r="N11" s="5"/>
    </row>
    <row r="12" spans="1:14" ht="12.95" customHeight="1" x14ac:dyDescent="0.2">
      <c r="A12" s="4"/>
      <c r="B12" s="40"/>
      <c r="C12" s="38"/>
      <c r="D12" s="302"/>
      <c r="E12" s="302"/>
      <c r="F12" s="302"/>
      <c r="G12" s="302"/>
      <c r="H12" s="302"/>
      <c r="I12" s="302"/>
      <c r="J12" s="302"/>
      <c r="K12" s="302"/>
      <c r="L12" s="302"/>
      <c r="M12" s="5"/>
      <c r="N12" s="5"/>
    </row>
    <row r="13" spans="1:14" ht="12.95" customHeight="1" x14ac:dyDescent="0.2">
      <c r="A13" s="4"/>
      <c r="B13" s="40"/>
      <c r="C13" s="38"/>
      <c r="D13" s="302"/>
      <c r="E13" s="302"/>
      <c r="F13" s="302"/>
      <c r="G13" s="302"/>
      <c r="H13" s="302"/>
      <c r="I13" s="302"/>
      <c r="J13" s="302"/>
      <c r="K13" s="302"/>
      <c r="L13" s="302"/>
      <c r="M13" s="5"/>
      <c r="N13" s="5"/>
    </row>
    <row r="14" spans="1:14" ht="12.95" customHeight="1" x14ac:dyDescent="0.2">
      <c r="A14" s="4"/>
      <c r="B14" s="40"/>
      <c r="C14" s="38"/>
      <c r="D14" s="302"/>
      <c r="E14" s="302"/>
      <c r="F14" s="302"/>
      <c r="G14" s="302"/>
      <c r="H14" s="302"/>
      <c r="I14" s="302"/>
      <c r="J14" s="302"/>
      <c r="K14" s="302"/>
      <c r="L14" s="302"/>
      <c r="M14" s="5"/>
      <c r="N14" s="5"/>
    </row>
    <row r="15" spans="1:14" ht="12.95" customHeight="1" x14ac:dyDescent="0.2">
      <c r="A15" s="4"/>
      <c r="B15" s="40"/>
      <c r="C15" s="38"/>
      <c r="D15" s="302"/>
      <c r="E15" s="302"/>
      <c r="F15" s="302"/>
      <c r="G15" s="302"/>
      <c r="H15" s="302"/>
      <c r="I15" s="302"/>
      <c r="J15" s="302"/>
      <c r="K15" s="302"/>
      <c r="L15" s="302"/>
      <c r="M15" s="5"/>
      <c r="N15" s="5"/>
    </row>
    <row r="16" spans="1:14" ht="12.95" customHeight="1" x14ac:dyDescent="0.2">
      <c r="A16" s="4"/>
      <c r="B16" s="40"/>
      <c r="C16" s="38"/>
      <c r="D16" s="302"/>
      <c r="E16" s="302"/>
      <c r="F16" s="302"/>
      <c r="G16" s="302"/>
      <c r="H16" s="302"/>
      <c r="I16" s="302"/>
      <c r="J16" s="302"/>
      <c r="K16" s="302"/>
      <c r="L16" s="302"/>
      <c r="M16" s="5"/>
      <c r="N16" s="5"/>
    </row>
    <row r="17" spans="1:14" ht="12.95" customHeight="1" x14ac:dyDescent="0.2">
      <c r="A17" s="4"/>
      <c r="B17" s="40"/>
      <c r="C17" s="38"/>
      <c r="D17" s="271" t="s">
        <v>169</v>
      </c>
      <c r="E17" s="39"/>
      <c r="F17" s="39"/>
      <c r="G17" s="39"/>
      <c r="H17" s="39"/>
      <c r="I17" s="39"/>
      <c r="J17" s="41"/>
      <c r="K17" s="41"/>
      <c r="L17" s="39"/>
      <c r="M17" s="5"/>
      <c r="N17" s="5"/>
    </row>
    <row r="18" spans="1:14" ht="12.95" customHeight="1" x14ac:dyDescent="0.2">
      <c r="A18" s="4"/>
      <c r="B18" s="40"/>
      <c r="C18" s="38"/>
      <c r="D18" s="5"/>
      <c r="E18" s="42"/>
      <c r="F18" s="42"/>
      <c r="G18" s="42"/>
      <c r="H18" s="42"/>
      <c r="I18" s="42"/>
      <c r="J18" s="296" t="s">
        <v>170</v>
      </c>
      <c r="K18" s="297"/>
      <c r="L18" s="297"/>
      <c r="M18" s="5"/>
      <c r="N18" s="5"/>
    </row>
    <row r="19" spans="1:14" ht="12.95" customHeight="1" x14ac:dyDescent="0.2">
      <c r="A19" s="4"/>
      <c r="B19" s="40"/>
      <c r="C19" s="38"/>
      <c r="D19" s="5"/>
      <c r="E19" s="42"/>
      <c r="F19" s="42"/>
      <c r="G19" s="42"/>
      <c r="H19" s="42"/>
      <c r="I19" s="42"/>
      <c r="J19" s="43"/>
      <c r="K19" s="34"/>
      <c r="L19" s="35"/>
      <c r="M19" s="5"/>
      <c r="N19" s="5"/>
    </row>
    <row r="20" spans="1:14" ht="12.95" customHeight="1" x14ac:dyDescent="0.2">
      <c r="A20" s="4"/>
      <c r="B20" s="37">
        <f>B8+0.1</f>
        <v>13.2</v>
      </c>
      <c r="C20" s="38"/>
      <c r="D20" s="303" t="s">
        <v>18</v>
      </c>
      <c r="E20" s="304"/>
      <c r="F20" s="304"/>
      <c r="G20" s="304"/>
      <c r="H20" s="304"/>
      <c r="I20" s="304"/>
      <c r="J20" s="304"/>
      <c r="K20" s="304"/>
      <c r="L20" s="304"/>
      <c r="M20" s="5"/>
      <c r="N20" s="5"/>
    </row>
    <row r="21" spans="1:14" ht="12.95" customHeight="1" x14ac:dyDescent="0.2">
      <c r="A21" s="4"/>
      <c r="B21" s="40"/>
      <c r="C21" s="38"/>
      <c r="D21" s="304"/>
      <c r="E21" s="304"/>
      <c r="F21" s="304"/>
      <c r="G21" s="304"/>
      <c r="H21" s="304"/>
      <c r="I21" s="304"/>
      <c r="J21" s="304"/>
      <c r="K21" s="304"/>
      <c r="L21" s="304"/>
      <c r="M21" s="5"/>
      <c r="N21" s="5"/>
    </row>
    <row r="22" spans="1:14" ht="12.95" customHeight="1" x14ac:dyDescent="0.2">
      <c r="A22" s="4"/>
      <c r="B22" s="40"/>
      <c r="C22" s="38"/>
      <c r="D22" s="304"/>
      <c r="E22" s="304"/>
      <c r="F22" s="304"/>
      <c r="G22" s="304"/>
      <c r="H22" s="304"/>
      <c r="I22" s="304"/>
      <c r="J22" s="304"/>
      <c r="K22" s="304"/>
      <c r="L22" s="304"/>
      <c r="M22" s="5"/>
      <c r="N22" s="5"/>
    </row>
    <row r="23" spans="1:14" ht="12.95" customHeight="1" x14ac:dyDescent="0.2">
      <c r="A23" s="4"/>
      <c r="B23" s="40"/>
      <c r="C23" s="38"/>
      <c r="D23" s="304"/>
      <c r="E23" s="304"/>
      <c r="F23" s="304"/>
      <c r="G23" s="304"/>
      <c r="H23" s="304"/>
      <c r="I23" s="304"/>
      <c r="J23" s="304"/>
      <c r="K23" s="304"/>
      <c r="L23" s="304"/>
      <c r="M23" s="5"/>
      <c r="N23" s="5"/>
    </row>
    <row r="24" spans="1:14" ht="12.95" customHeight="1" x14ac:dyDescent="0.2">
      <c r="A24" s="4"/>
      <c r="B24" s="40"/>
      <c r="C24" s="38"/>
      <c r="D24" s="304"/>
      <c r="E24" s="304"/>
      <c r="F24" s="304"/>
      <c r="G24" s="304"/>
      <c r="H24" s="304"/>
      <c r="I24" s="304"/>
      <c r="J24" s="304"/>
      <c r="K24" s="304"/>
      <c r="L24" s="304"/>
      <c r="M24" s="5"/>
      <c r="N24" s="5"/>
    </row>
    <row r="25" spans="1:14" ht="12.95" customHeight="1" x14ac:dyDescent="0.2">
      <c r="A25" s="4"/>
      <c r="B25" s="40"/>
      <c r="C25" s="38"/>
      <c r="D25" s="304"/>
      <c r="E25" s="304"/>
      <c r="F25" s="304"/>
      <c r="G25" s="304"/>
      <c r="H25" s="304"/>
      <c r="I25" s="304"/>
      <c r="J25" s="304"/>
      <c r="K25" s="304"/>
      <c r="L25" s="304"/>
      <c r="M25" s="5"/>
      <c r="N25" s="5"/>
    </row>
    <row r="26" spans="1:14" ht="12.95" customHeight="1" x14ac:dyDescent="0.2">
      <c r="A26" s="4"/>
      <c r="B26" s="40"/>
      <c r="C26" s="38"/>
      <c r="D26" s="304"/>
      <c r="E26" s="304"/>
      <c r="F26" s="304"/>
      <c r="G26" s="304"/>
      <c r="H26" s="304"/>
      <c r="I26" s="304"/>
      <c r="J26" s="304"/>
      <c r="K26" s="304"/>
      <c r="L26" s="304"/>
      <c r="M26" s="5"/>
      <c r="N26" s="5"/>
    </row>
    <row r="27" spans="1:14" ht="12.95" customHeight="1" x14ac:dyDescent="0.2">
      <c r="A27" s="4"/>
      <c r="B27" s="40"/>
      <c r="C27" s="38"/>
      <c r="D27" s="304"/>
      <c r="E27" s="304"/>
      <c r="F27" s="304"/>
      <c r="G27" s="304"/>
      <c r="H27" s="304"/>
      <c r="I27" s="304"/>
      <c r="J27" s="304"/>
      <c r="K27" s="304"/>
      <c r="L27" s="304"/>
      <c r="M27" s="5"/>
      <c r="N27" s="5"/>
    </row>
    <row r="28" spans="1:14" ht="12.95" customHeight="1" x14ac:dyDescent="0.2">
      <c r="A28" s="4"/>
      <c r="B28" s="40"/>
      <c r="C28" s="38"/>
      <c r="D28" s="45"/>
      <c r="E28" s="45"/>
      <c r="F28" s="45"/>
      <c r="G28" s="45"/>
      <c r="H28" s="45"/>
      <c r="I28" s="45"/>
      <c r="J28" s="46"/>
      <c r="K28" s="46"/>
      <c r="L28" s="45"/>
      <c r="M28" s="5"/>
      <c r="N28" s="5"/>
    </row>
    <row r="29" spans="1:14" ht="12.95" customHeight="1" x14ac:dyDescent="0.2">
      <c r="A29" s="4"/>
      <c r="B29" s="40"/>
      <c r="C29" s="38"/>
      <c r="D29" s="271" t="s">
        <v>169</v>
      </c>
      <c r="E29" s="42"/>
      <c r="F29" s="42"/>
      <c r="G29" s="42"/>
      <c r="H29" s="42"/>
      <c r="I29" s="42"/>
      <c r="J29" s="296" t="s">
        <v>171</v>
      </c>
      <c r="K29" s="297"/>
      <c r="L29" s="297"/>
      <c r="M29" s="5"/>
      <c r="N29" s="5"/>
    </row>
    <row r="30" spans="1:14" ht="12.95" customHeight="1" x14ac:dyDescent="0.2">
      <c r="A30" s="4"/>
      <c r="B30" s="40"/>
      <c r="C30" s="38"/>
      <c r="D30" s="42"/>
      <c r="E30" s="42"/>
      <c r="F30" s="42"/>
      <c r="G30" s="42"/>
      <c r="H30" s="42"/>
      <c r="I30" s="42"/>
      <c r="J30" s="43"/>
      <c r="K30" s="43"/>
      <c r="L30" s="47"/>
      <c r="M30" s="5"/>
      <c r="N30" s="5"/>
    </row>
    <row r="31" spans="1:14" ht="12.95" customHeight="1" x14ac:dyDescent="0.2">
      <c r="A31" s="4"/>
      <c r="B31" s="37">
        <f>B20+0.1</f>
        <v>13.299999999999999</v>
      </c>
      <c r="C31" s="38"/>
      <c r="D31" s="305" t="s">
        <v>19</v>
      </c>
      <c r="E31" s="306"/>
      <c r="F31" s="306"/>
      <c r="G31" s="306"/>
      <c r="H31" s="306"/>
      <c r="I31" s="306"/>
      <c r="J31" s="306"/>
      <c r="K31" s="306"/>
      <c r="L31" s="306"/>
      <c r="M31" s="5"/>
      <c r="N31" s="5"/>
    </row>
    <row r="32" spans="1:14" ht="12.95" customHeight="1" x14ac:dyDescent="0.2">
      <c r="A32" s="4"/>
      <c r="B32" s="40"/>
      <c r="C32" s="38"/>
      <c r="D32" s="306"/>
      <c r="E32" s="306"/>
      <c r="F32" s="306"/>
      <c r="G32" s="306"/>
      <c r="H32" s="306"/>
      <c r="I32" s="306"/>
      <c r="J32" s="306"/>
      <c r="K32" s="306"/>
      <c r="L32" s="306"/>
      <c r="M32" s="5"/>
      <c r="N32" s="5"/>
    </row>
    <row r="33" spans="1:14" ht="12.95" customHeight="1" x14ac:dyDescent="0.2">
      <c r="A33" s="4"/>
      <c r="B33" s="40"/>
      <c r="C33" s="38"/>
      <c r="D33" s="48"/>
      <c r="E33" s="48"/>
      <c r="F33" s="48"/>
      <c r="G33" s="48"/>
      <c r="H33" s="48"/>
      <c r="I33" s="48"/>
      <c r="J33" s="49"/>
      <c r="K33" s="49"/>
      <c r="L33" s="50"/>
      <c r="M33" s="5"/>
      <c r="N33" s="5"/>
    </row>
    <row r="34" spans="1:14" ht="12.95" customHeight="1" x14ac:dyDescent="0.2">
      <c r="A34" s="4"/>
      <c r="B34" s="40"/>
      <c r="C34" s="38"/>
      <c r="D34" s="271" t="s">
        <v>169</v>
      </c>
      <c r="E34" s="50"/>
      <c r="F34" s="50"/>
      <c r="G34" s="50"/>
      <c r="H34" s="50"/>
      <c r="I34" s="50"/>
      <c r="J34" s="296" t="s">
        <v>172</v>
      </c>
      <c r="K34" s="297"/>
      <c r="L34" s="297"/>
      <c r="M34" s="5"/>
      <c r="N34" s="5"/>
    </row>
    <row r="35" spans="1:14" ht="12.95" customHeight="1" x14ac:dyDescent="0.2">
      <c r="A35" s="4"/>
      <c r="B35" s="40"/>
      <c r="C35" s="38"/>
      <c r="D35" s="50"/>
      <c r="E35" s="50"/>
      <c r="F35" s="50"/>
      <c r="G35" s="50"/>
      <c r="H35" s="50"/>
      <c r="I35" s="50"/>
      <c r="J35" s="51"/>
      <c r="K35" s="52"/>
      <c r="L35" s="53"/>
      <c r="M35" s="5"/>
      <c r="N35" s="5"/>
    </row>
    <row r="36" spans="1:14" ht="12.95" customHeight="1" x14ac:dyDescent="0.2">
      <c r="A36" s="4"/>
      <c r="B36" s="37">
        <f>B31+0.1</f>
        <v>13.399999999999999</v>
      </c>
      <c r="C36" s="38"/>
      <c r="D36" s="294" t="s">
        <v>20</v>
      </c>
      <c r="E36" s="295"/>
      <c r="F36" s="295"/>
      <c r="G36" s="295"/>
      <c r="H36" s="295"/>
      <c r="I36" s="295"/>
      <c r="J36" s="295"/>
      <c r="K36" s="295"/>
      <c r="L36" s="45"/>
      <c r="M36" s="5"/>
      <c r="N36" s="5"/>
    </row>
    <row r="37" spans="1:14" ht="12.95" customHeight="1" x14ac:dyDescent="0.2">
      <c r="A37" s="4"/>
      <c r="B37" s="40"/>
      <c r="C37" s="38"/>
      <c r="D37" s="54"/>
      <c r="E37" s="54"/>
      <c r="F37" s="54"/>
      <c r="G37" s="54"/>
      <c r="H37" s="54"/>
      <c r="I37" s="54"/>
      <c r="J37" s="55"/>
      <c r="K37" s="55"/>
      <c r="L37" s="45"/>
      <c r="M37" s="5"/>
      <c r="N37" s="5"/>
    </row>
    <row r="38" spans="1:14" ht="12.95" customHeight="1" x14ac:dyDescent="0.2">
      <c r="A38" s="4"/>
      <c r="B38" s="40"/>
      <c r="C38" s="38"/>
      <c r="D38" s="271" t="s">
        <v>169</v>
      </c>
      <c r="E38" s="45"/>
      <c r="F38" s="45"/>
      <c r="G38" s="45"/>
      <c r="H38" s="45"/>
      <c r="I38" s="45"/>
      <c r="J38" s="296" t="s">
        <v>173</v>
      </c>
      <c r="K38" s="297"/>
      <c r="L38" s="297"/>
      <c r="M38" s="56"/>
      <c r="N38" s="5"/>
    </row>
    <row r="39" spans="1:14" ht="12.95" customHeight="1" x14ac:dyDescent="0.2">
      <c r="A39" s="4"/>
      <c r="B39" s="40"/>
      <c r="C39" s="38"/>
      <c r="D39" s="57"/>
      <c r="E39" s="57"/>
      <c r="F39" s="57"/>
      <c r="G39" s="57"/>
      <c r="H39" s="57"/>
      <c r="I39" s="57"/>
      <c r="J39" s="52"/>
      <c r="K39" s="58"/>
      <c r="L39" s="59"/>
      <c r="M39" s="5"/>
      <c r="N39" s="5"/>
    </row>
    <row r="40" spans="1:14" ht="15.75" customHeight="1" x14ac:dyDescent="0.2">
      <c r="A40" s="4"/>
      <c r="B40" s="37">
        <f>B36+0.1</f>
        <v>13.499999999999998</v>
      </c>
      <c r="C40" s="38"/>
      <c r="D40" s="301" t="s">
        <v>21</v>
      </c>
      <c r="E40" s="302"/>
      <c r="F40" s="302"/>
      <c r="G40" s="302"/>
      <c r="H40" s="302"/>
      <c r="I40" s="302"/>
      <c r="J40" s="302"/>
      <c r="K40" s="302"/>
      <c r="L40" s="302"/>
      <c r="M40" s="5"/>
      <c r="N40" s="5"/>
    </row>
    <row r="41" spans="1:14" ht="12.75" customHeight="1" x14ac:dyDescent="0.2">
      <c r="A41" s="4"/>
      <c r="B41" s="40"/>
      <c r="C41" s="38"/>
      <c r="D41" s="302"/>
      <c r="E41" s="302"/>
      <c r="F41" s="302"/>
      <c r="G41" s="302"/>
      <c r="H41" s="302"/>
      <c r="I41" s="302"/>
      <c r="J41" s="302"/>
      <c r="K41" s="302"/>
      <c r="L41" s="302"/>
      <c r="M41" s="5"/>
      <c r="N41" s="5"/>
    </row>
    <row r="42" spans="1:14" ht="12.95" customHeight="1" x14ac:dyDescent="0.2">
      <c r="A42" s="4"/>
      <c r="B42" s="40"/>
      <c r="C42" s="38"/>
      <c r="D42" s="45"/>
      <c r="E42" s="45"/>
      <c r="F42" s="45"/>
      <c r="G42" s="45"/>
      <c r="H42" s="45"/>
      <c r="I42" s="45"/>
      <c r="J42" s="46"/>
      <c r="K42" s="46"/>
      <c r="L42" s="45"/>
      <c r="M42" s="5"/>
      <c r="N42" s="5"/>
    </row>
    <row r="43" spans="1:14" ht="12.95" customHeight="1" x14ac:dyDescent="0.2">
      <c r="A43" s="4"/>
      <c r="B43" s="40"/>
      <c r="C43" s="38"/>
      <c r="D43" s="271" t="s">
        <v>169</v>
      </c>
      <c r="E43" s="42"/>
      <c r="F43" s="42"/>
      <c r="G43" s="42"/>
      <c r="H43" s="42"/>
      <c r="I43" s="42"/>
      <c r="J43" s="296" t="s">
        <v>174</v>
      </c>
      <c r="K43" s="297"/>
      <c r="L43" s="297"/>
      <c r="M43" s="5"/>
      <c r="N43" s="5"/>
    </row>
    <row r="44" spans="1:14" ht="12.95" customHeight="1" x14ac:dyDescent="0.2">
      <c r="A44" s="4"/>
      <c r="B44" s="40"/>
      <c r="C44" s="38"/>
      <c r="D44" s="42"/>
      <c r="E44" s="42"/>
      <c r="F44" s="42"/>
      <c r="G44" s="42"/>
      <c r="H44" s="42"/>
      <c r="I44" s="42"/>
      <c r="J44" s="43"/>
      <c r="K44" s="43"/>
      <c r="L44" s="42"/>
      <c r="M44" s="5"/>
      <c r="N44" s="5"/>
    </row>
    <row r="45" spans="1:14" ht="12.95" customHeight="1" x14ac:dyDescent="0.2">
      <c r="A45" s="4"/>
      <c r="B45" s="60">
        <f>B40+0.1</f>
        <v>13.599999999999998</v>
      </c>
      <c r="C45" s="45"/>
      <c r="D45" s="292" t="s">
        <v>22</v>
      </c>
      <c r="E45" s="308"/>
      <c r="F45" s="308"/>
      <c r="G45" s="308"/>
      <c r="H45" s="308"/>
      <c r="I45" s="308"/>
      <c r="J45" s="308"/>
      <c r="K45" s="308"/>
      <c r="L45" s="308"/>
      <c r="M45" s="5"/>
      <c r="N45" s="5"/>
    </row>
    <row r="46" spans="1:14" ht="12.95" customHeight="1" x14ac:dyDescent="0.2">
      <c r="A46" s="4"/>
      <c r="B46" s="45"/>
      <c r="C46" s="45"/>
      <c r="D46" s="308"/>
      <c r="E46" s="308"/>
      <c r="F46" s="308"/>
      <c r="G46" s="308"/>
      <c r="H46" s="308"/>
      <c r="I46" s="308"/>
      <c r="J46" s="308"/>
      <c r="K46" s="308"/>
      <c r="L46" s="308"/>
      <c r="M46" s="5"/>
      <c r="N46" s="5"/>
    </row>
    <row r="47" spans="1:14" ht="12.95" customHeight="1" x14ac:dyDescent="0.2">
      <c r="A47" s="4"/>
      <c r="B47" s="61"/>
      <c r="C47" s="40"/>
      <c r="D47" s="38"/>
      <c r="E47" s="62"/>
      <c r="F47" s="62"/>
      <c r="G47" s="62"/>
      <c r="H47" s="63"/>
      <c r="I47" s="64"/>
      <c r="J47" s="65"/>
      <c r="K47" s="55"/>
      <c r="L47" s="66"/>
      <c r="M47" s="66"/>
      <c r="N47" s="5"/>
    </row>
    <row r="48" spans="1:14" ht="12.95" customHeight="1" x14ac:dyDescent="0.2">
      <c r="A48" s="4"/>
      <c r="B48" s="61"/>
      <c r="C48" s="40"/>
      <c r="D48" s="271" t="s">
        <v>169</v>
      </c>
      <c r="E48" s="62"/>
      <c r="F48" s="62"/>
      <c r="G48" s="62"/>
      <c r="H48" s="63"/>
      <c r="I48" s="64"/>
      <c r="J48" s="296" t="s">
        <v>175</v>
      </c>
      <c r="K48" s="297"/>
      <c r="L48" s="297"/>
      <c r="M48" s="42"/>
      <c r="N48" s="42"/>
    </row>
    <row r="49" spans="1:14" ht="12.95" customHeight="1" x14ac:dyDescent="0.2">
      <c r="A49" s="4"/>
      <c r="B49" s="61"/>
      <c r="C49" s="40"/>
      <c r="D49" s="38"/>
      <c r="E49" s="62"/>
      <c r="F49" s="62"/>
      <c r="G49" s="62"/>
      <c r="H49" s="63"/>
      <c r="I49" s="64"/>
      <c r="J49" s="65"/>
      <c r="K49" s="55"/>
      <c r="L49" s="66"/>
      <c r="M49" s="66"/>
      <c r="N49" s="5"/>
    </row>
    <row r="50" spans="1:14" ht="12.95" customHeight="1" x14ac:dyDescent="0.2">
      <c r="A50" s="4"/>
      <c r="B50" s="60">
        <f>B45+0.1</f>
        <v>13.699999999999998</v>
      </c>
      <c r="C50" s="45"/>
      <c r="D50" s="298" t="s">
        <v>23</v>
      </c>
      <c r="E50" s="299"/>
      <c r="F50" s="299"/>
      <c r="G50" s="299"/>
      <c r="H50" s="299"/>
      <c r="I50" s="299"/>
      <c r="J50" s="299"/>
      <c r="K50" s="299"/>
      <c r="L50" s="299"/>
      <c r="M50" s="5"/>
      <c r="N50" s="5"/>
    </row>
    <row r="51" spans="1:14" ht="12.95" customHeight="1" x14ac:dyDescent="0.2">
      <c r="A51" s="4"/>
      <c r="B51" s="45"/>
      <c r="C51" s="45"/>
      <c r="D51" s="299"/>
      <c r="E51" s="299"/>
      <c r="F51" s="299"/>
      <c r="G51" s="299"/>
      <c r="H51" s="299"/>
      <c r="I51" s="299"/>
      <c r="J51" s="299"/>
      <c r="K51" s="299"/>
      <c r="L51" s="299"/>
      <c r="M51" s="5"/>
      <c r="N51" s="5"/>
    </row>
    <row r="52" spans="1:14" ht="12.95" customHeight="1" x14ac:dyDescent="0.2">
      <c r="A52" s="4"/>
      <c r="B52" s="45"/>
      <c r="C52" s="45"/>
      <c r="D52" s="66"/>
      <c r="E52" s="66"/>
      <c r="F52" s="66"/>
      <c r="G52" s="66"/>
      <c r="H52" s="66"/>
      <c r="I52" s="66"/>
      <c r="J52" s="55"/>
      <c r="K52" s="55"/>
      <c r="L52" s="66"/>
      <c r="M52" s="5"/>
      <c r="N52" s="5"/>
    </row>
    <row r="53" spans="1:14" ht="12.95" customHeight="1" x14ac:dyDescent="0.2">
      <c r="A53" s="4"/>
      <c r="B53" s="45"/>
      <c r="C53" s="45"/>
      <c r="D53" s="271" t="s">
        <v>169</v>
      </c>
      <c r="E53" s="66"/>
      <c r="F53" s="66"/>
      <c r="G53" s="66"/>
      <c r="H53" s="66"/>
      <c r="I53" s="66"/>
      <c r="J53" s="296" t="s">
        <v>176</v>
      </c>
      <c r="K53" s="297"/>
      <c r="L53" s="297"/>
      <c r="M53" s="5"/>
      <c r="N53" s="5"/>
    </row>
    <row r="54" spans="1:14" ht="12.95" customHeight="1" x14ac:dyDescent="0.2">
      <c r="A54" s="4"/>
      <c r="B54" s="45"/>
      <c r="C54" s="45"/>
      <c r="D54" s="5"/>
      <c r="E54" s="5"/>
      <c r="F54" s="5"/>
      <c r="G54" s="5"/>
      <c r="H54" s="5"/>
      <c r="I54" s="5"/>
      <c r="J54" s="5"/>
      <c r="K54" s="67"/>
      <c r="L54" s="307"/>
      <c r="M54" s="307"/>
      <c r="N54" s="5"/>
    </row>
    <row r="55" spans="1:14" ht="12.95" customHeight="1" x14ac:dyDescent="0.2">
      <c r="A55" s="4"/>
      <c r="B55" s="60">
        <f>B50+0.1</f>
        <v>13.799999999999997</v>
      </c>
      <c r="C55" s="45"/>
      <c r="D55" s="294" t="s">
        <v>24</v>
      </c>
      <c r="E55" s="295"/>
      <c r="F55" s="295"/>
      <c r="G55" s="295"/>
      <c r="H55" s="295"/>
      <c r="I55" s="295"/>
      <c r="J55" s="295"/>
      <c r="K55" s="295"/>
      <c r="L55" s="295"/>
      <c r="M55" s="5"/>
      <c r="N55" s="5"/>
    </row>
    <row r="56" spans="1:14" ht="12.95" customHeight="1" x14ac:dyDescent="0.2">
      <c r="A56" s="4"/>
      <c r="B56" s="45"/>
      <c r="C56" s="45"/>
      <c r="D56" s="295"/>
      <c r="E56" s="295"/>
      <c r="F56" s="295"/>
      <c r="G56" s="295"/>
      <c r="H56" s="295"/>
      <c r="I56" s="295"/>
      <c r="J56" s="295"/>
      <c r="K56" s="295"/>
      <c r="L56" s="295"/>
      <c r="M56" s="5"/>
      <c r="N56" s="5"/>
    </row>
    <row r="57" spans="1:14" ht="12.95" customHeight="1" x14ac:dyDescent="0.2">
      <c r="A57" s="4"/>
      <c r="B57" s="45"/>
      <c r="C57" s="45"/>
      <c r="D57" s="69"/>
      <c r="E57" s="5"/>
      <c r="F57" s="70"/>
      <c r="G57" s="70"/>
      <c r="H57" s="70"/>
      <c r="I57" s="70"/>
      <c r="J57" s="46"/>
      <c r="K57" s="46"/>
      <c r="L57" s="70"/>
      <c r="M57" s="5"/>
      <c r="N57" s="5"/>
    </row>
    <row r="58" spans="1:14" ht="12.95" customHeight="1" x14ac:dyDescent="0.2">
      <c r="A58" s="4"/>
      <c r="B58" s="45"/>
      <c r="C58" s="45"/>
      <c r="D58" s="271" t="s">
        <v>169</v>
      </c>
      <c r="E58" s="69"/>
      <c r="F58" s="70"/>
      <c r="G58" s="70"/>
      <c r="H58" s="70"/>
      <c r="I58" s="70"/>
      <c r="J58" s="296" t="s">
        <v>177</v>
      </c>
      <c r="K58" s="297"/>
      <c r="L58" s="297"/>
      <c r="M58" s="5"/>
      <c r="N58" s="5"/>
    </row>
    <row r="59" spans="1:14" ht="12.95" customHeight="1" x14ac:dyDescent="0.2">
      <c r="A59" s="4"/>
      <c r="B59" s="45"/>
      <c r="C59" s="45"/>
      <c r="D59" s="69"/>
      <c r="E59" s="69"/>
      <c r="F59" s="70"/>
      <c r="G59" s="70"/>
      <c r="H59" s="70"/>
      <c r="I59" s="70"/>
      <c r="J59" s="46"/>
      <c r="K59" s="46"/>
      <c r="L59" s="70"/>
      <c r="M59" s="5"/>
      <c r="N59" s="5"/>
    </row>
    <row r="60" spans="1:14" ht="12.95" customHeight="1" x14ac:dyDescent="0.2">
      <c r="A60" s="4"/>
      <c r="B60" s="60">
        <f>B55+0.1</f>
        <v>13.899999999999997</v>
      </c>
      <c r="C60" s="45"/>
      <c r="D60" s="292" t="s">
        <v>25</v>
      </c>
      <c r="E60" s="293"/>
      <c r="F60" s="293"/>
      <c r="G60" s="293"/>
      <c r="H60" s="293"/>
      <c r="I60" s="293"/>
      <c r="J60" s="293"/>
      <c r="K60" s="293"/>
      <c r="L60" s="293"/>
      <c r="M60" s="5"/>
      <c r="N60" s="5"/>
    </row>
    <row r="61" spans="1:14" ht="12.95" customHeight="1" x14ac:dyDescent="0.2">
      <c r="A61" s="4"/>
      <c r="B61" s="45"/>
      <c r="C61" s="45"/>
      <c r="D61" s="293"/>
      <c r="E61" s="293"/>
      <c r="F61" s="293"/>
      <c r="G61" s="293"/>
      <c r="H61" s="293"/>
      <c r="I61" s="293"/>
      <c r="J61" s="293"/>
      <c r="K61" s="293"/>
      <c r="L61" s="293"/>
      <c r="M61" s="5"/>
      <c r="N61" s="5"/>
    </row>
    <row r="62" spans="1:14" ht="12.95" customHeight="1" x14ac:dyDescent="0.2">
      <c r="A62" s="4"/>
      <c r="B62" s="45"/>
      <c r="C62" s="45"/>
      <c r="D62" s="66"/>
      <c r="E62" s="66"/>
      <c r="F62" s="66"/>
      <c r="G62" s="66"/>
      <c r="H62" s="66"/>
      <c r="I62" s="66"/>
      <c r="J62" s="55"/>
      <c r="K62" s="55"/>
      <c r="L62" s="66"/>
      <c r="M62" s="5"/>
      <c r="N62" s="5"/>
    </row>
    <row r="63" spans="1:14" ht="12.95" customHeight="1" x14ac:dyDescent="0.2">
      <c r="A63" s="4"/>
      <c r="B63" s="45"/>
      <c r="C63" s="45"/>
      <c r="D63" s="271" t="s">
        <v>169</v>
      </c>
      <c r="E63" s="69"/>
      <c r="F63" s="70"/>
      <c r="G63" s="70"/>
      <c r="H63" s="70"/>
      <c r="I63" s="70"/>
      <c r="J63" s="296" t="s">
        <v>178</v>
      </c>
      <c r="K63" s="297"/>
      <c r="L63" s="297"/>
      <c r="M63" s="5"/>
      <c r="N63" s="5"/>
    </row>
    <row r="64" spans="1:14" ht="12.95" customHeight="1" x14ac:dyDescent="0.2">
      <c r="A64" s="4"/>
      <c r="B64" s="45"/>
      <c r="C64" s="45"/>
      <c r="D64" s="69"/>
      <c r="E64" s="69"/>
      <c r="F64" s="70"/>
      <c r="G64" s="70"/>
      <c r="H64" s="70"/>
      <c r="I64" s="70"/>
      <c r="J64" s="46"/>
      <c r="K64" s="46"/>
      <c r="L64" s="70"/>
      <c r="M64" s="5"/>
      <c r="N64" s="5"/>
    </row>
    <row r="65" spans="1:14" ht="12.95" customHeight="1" x14ac:dyDescent="0.2">
      <c r="A65" s="4"/>
      <c r="B65" s="71" t="s">
        <v>26</v>
      </c>
      <c r="C65" s="45"/>
      <c r="D65" s="292" t="s">
        <v>27</v>
      </c>
      <c r="E65" s="293"/>
      <c r="F65" s="293"/>
      <c r="G65" s="293"/>
      <c r="H65" s="293"/>
      <c r="I65" s="293"/>
      <c r="J65" s="293"/>
      <c r="K65" s="293"/>
      <c r="L65" s="293"/>
      <c r="M65" s="5"/>
      <c r="N65" s="5"/>
    </row>
    <row r="66" spans="1:14" ht="12.95" customHeight="1" x14ac:dyDescent="0.2">
      <c r="A66" s="4"/>
      <c r="B66" s="45"/>
      <c r="C66" s="45"/>
      <c r="D66" s="293"/>
      <c r="E66" s="293"/>
      <c r="F66" s="293"/>
      <c r="G66" s="293"/>
      <c r="H66" s="293"/>
      <c r="I66" s="293"/>
      <c r="J66" s="293"/>
      <c r="K66" s="293"/>
      <c r="L66" s="293"/>
      <c r="M66" s="5"/>
      <c r="N66" s="5"/>
    </row>
    <row r="67" spans="1:14" ht="12.95" customHeight="1" x14ac:dyDescent="0.2">
      <c r="A67" s="4"/>
      <c r="B67" s="45"/>
      <c r="C67" s="45"/>
      <c r="D67" s="66"/>
      <c r="E67" s="5"/>
      <c r="F67" s="72"/>
      <c r="G67" s="72"/>
      <c r="H67" s="72"/>
      <c r="I67" s="72"/>
      <c r="J67" s="55"/>
      <c r="K67" s="55"/>
      <c r="L67" s="66"/>
      <c r="M67" s="5"/>
      <c r="N67" s="5"/>
    </row>
    <row r="68" spans="1:14" ht="12.95" customHeight="1" x14ac:dyDescent="0.2">
      <c r="A68" s="4"/>
      <c r="B68" s="45"/>
      <c r="C68" s="45"/>
      <c r="D68" s="271" t="s">
        <v>169</v>
      </c>
      <c r="E68" s="69"/>
      <c r="F68" s="70"/>
      <c r="G68" s="70"/>
      <c r="H68" s="70"/>
      <c r="I68" s="70"/>
      <c r="J68" s="296" t="s">
        <v>179</v>
      </c>
      <c r="K68" s="297"/>
      <c r="L68" s="297"/>
      <c r="M68" s="5"/>
      <c r="N68" s="5"/>
    </row>
    <row r="69" spans="1:14" ht="12.95" customHeight="1" x14ac:dyDescent="0.2">
      <c r="A69" s="4"/>
      <c r="B69" s="45"/>
      <c r="C69" s="45"/>
      <c r="D69" s="66"/>
      <c r="E69" s="66"/>
      <c r="F69" s="66"/>
      <c r="G69" s="66"/>
      <c r="H69" s="66"/>
      <c r="I69" s="66"/>
      <c r="J69" s="55"/>
      <c r="K69" s="52"/>
      <c r="L69" s="68"/>
      <c r="M69" s="5"/>
      <c r="N69" s="5"/>
    </row>
    <row r="70" spans="1:14" ht="15.75" customHeight="1" x14ac:dyDescent="0.2">
      <c r="A70" s="4"/>
      <c r="B70" s="286" t="s">
        <v>14</v>
      </c>
      <c r="C70" s="286"/>
      <c r="D70" s="286"/>
      <c r="E70" s="286"/>
      <c r="F70" s="286"/>
      <c r="G70" s="287" t="s">
        <v>15</v>
      </c>
      <c r="H70" s="287"/>
      <c r="I70" s="287"/>
      <c r="J70" s="287"/>
      <c r="K70" s="287"/>
      <c r="L70" s="287"/>
      <c r="M70" s="5"/>
      <c r="N70" s="5"/>
    </row>
    <row r="71" spans="1:14" ht="13.7" customHeight="1" x14ac:dyDescent="0.2">
      <c r="A71" s="4"/>
      <c r="B71" s="45"/>
      <c r="C71" s="5"/>
      <c r="D71" s="5"/>
      <c r="E71" s="5"/>
      <c r="F71" s="5"/>
      <c r="G71" s="5"/>
      <c r="H71" s="5"/>
      <c r="I71" s="5"/>
      <c r="J71" s="5"/>
      <c r="K71" s="5"/>
      <c r="L71" s="5"/>
      <c r="M71" s="5"/>
      <c r="N71" s="5"/>
    </row>
    <row r="72" spans="1:14" ht="13.7" customHeight="1" x14ac:dyDescent="0.2">
      <c r="A72" s="4"/>
      <c r="B72" s="45"/>
      <c r="C72" s="5"/>
      <c r="D72" s="5"/>
      <c r="E72" s="5"/>
      <c r="F72" s="5"/>
      <c r="G72" s="5"/>
      <c r="H72" s="5"/>
      <c r="I72" s="5"/>
      <c r="J72" s="5"/>
      <c r="K72" s="5"/>
      <c r="L72" s="5"/>
      <c r="M72" s="5"/>
      <c r="N72" s="5"/>
    </row>
    <row r="73" spans="1:14" ht="13.7" customHeight="1" x14ac:dyDescent="0.2">
      <c r="A73" s="4"/>
      <c r="B73" s="45"/>
      <c r="C73" s="5"/>
      <c r="D73" s="5"/>
      <c r="E73" s="5"/>
      <c r="F73" s="5"/>
      <c r="G73" s="5"/>
      <c r="H73" s="5"/>
      <c r="I73" s="5"/>
      <c r="J73" s="5"/>
      <c r="K73" s="5"/>
      <c r="L73" s="5"/>
      <c r="M73" s="5"/>
      <c r="N73" s="5"/>
    </row>
    <row r="74" spans="1:14" ht="13.7" customHeight="1" x14ac:dyDescent="0.2">
      <c r="A74" s="4"/>
      <c r="B74" s="45"/>
      <c r="C74" s="5"/>
      <c r="D74" s="5"/>
      <c r="E74" s="5"/>
      <c r="F74" s="5"/>
      <c r="G74" s="5"/>
      <c r="H74" s="5"/>
      <c r="I74" s="5"/>
      <c r="J74" s="5"/>
      <c r="K74" s="5"/>
      <c r="L74" s="5"/>
      <c r="M74" s="5"/>
      <c r="N74" s="5"/>
    </row>
    <row r="75" spans="1:14" ht="13.7" customHeight="1" x14ac:dyDescent="0.2">
      <c r="A75" s="4"/>
      <c r="B75" s="45"/>
      <c r="C75" s="5"/>
      <c r="D75" s="5"/>
      <c r="E75" s="5"/>
      <c r="F75" s="5"/>
      <c r="G75" s="5"/>
      <c r="H75" s="5"/>
      <c r="I75" s="5"/>
      <c r="J75" s="5"/>
      <c r="K75" s="5"/>
      <c r="L75" s="5"/>
      <c r="M75" s="5"/>
      <c r="N75" s="5"/>
    </row>
    <row r="76" spans="1:14" ht="13.7" customHeight="1" x14ac:dyDescent="0.2">
      <c r="A76" s="4"/>
      <c r="B76" s="45"/>
      <c r="C76" s="5"/>
      <c r="D76" s="5"/>
      <c r="E76" s="5"/>
      <c r="F76" s="5"/>
      <c r="G76" s="5"/>
      <c r="H76" s="5"/>
      <c r="I76" s="5"/>
      <c r="J76" s="5"/>
      <c r="K76" s="5"/>
      <c r="L76" s="5"/>
      <c r="M76" s="5"/>
      <c r="N76" s="5"/>
    </row>
    <row r="77" spans="1:14" ht="13.7" customHeight="1" x14ac:dyDescent="0.2">
      <c r="A77" s="4"/>
      <c r="B77" s="45"/>
      <c r="C77" s="5"/>
      <c r="D77" s="5"/>
      <c r="E77" s="5"/>
      <c r="F77" s="5"/>
      <c r="G77" s="5"/>
      <c r="H77" s="5"/>
      <c r="I77" s="5"/>
      <c r="J77" s="5"/>
      <c r="K77" s="5"/>
      <c r="L77" s="5"/>
      <c r="M77" s="5"/>
      <c r="N77" s="5"/>
    </row>
    <row r="78" spans="1:14" ht="13.7" customHeight="1" x14ac:dyDescent="0.2">
      <c r="A78" s="4"/>
      <c r="B78" s="5"/>
      <c r="C78" s="5"/>
      <c r="D78" s="5"/>
      <c r="E78" s="5"/>
      <c r="F78" s="5"/>
      <c r="G78" s="5"/>
      <c r="H78" s="5"/>
      <c r="I78" s="5"/>
      <c r="J78" s="5"/>
      <c r="K78" s="5"/>
      <c r="L78" s="5"/>
      <c r="M78" s="5"/>
      <c r="N78" s="5"/>
    </row>
    <row r="79" spans="1:14" s="282" customFormat="1" ht="13.7" customHeight="1" x14ac:dyDescent="0.2">
      <c r="A79" s="4"/>
      <c r="B79" s="61"/>
      <c r="C79" s="5"/>
      <c r="D79" s="5"/>
      <c r="E79" s="5"/>
      <c r="F79" s="5"/>
      <c r="G79" s="5"/>
      <c r="H79" s="5"/>
      <c r="I79" s="5"/>
      <c r="J79" s="5"/>
      <c r="K79" s="5"/>
      <c r="L79" s="5"/>
      <c r="M79" s="5"/>
      <c r="N79" s="5"/>
    </row>
    <row r="80" spans="1:14" s="282" customFormat="1" ht="15.75" customHeight="1" x14ac:dyDescent="0.2"/>
  </sheetData>
  <mergeCells count="26">
    <mergeCell ref="B2:D2"/>
    <mergeCell ref="J18:L18"/>
    <mergeCell ref="J29:L29"/>
    <mergeCell ref="J34:L34"/>
    <mergeCell ref="J63:L63"/>
    <mergeCell ref="J53:L53"/>
    <mergeCell ref="D8:L16"/>
    <mergeCell ref="D20:L27"/>
    <mergeCell ref="D31:L32"/>
    <mergeCell ref="L54:M54"/>
    <mergeCell ref="B6:L6"/>
    <mergeCell ref="J38:L38"/>
    <mergeCell ref="J43:L43"/>
    <mergeCell ref="D40:L41"/>
    <mergeCell ref="D45:L46"/>
    <mergeCell ref="D36:K36"/>
    <mergeCell ref="K4:L4"/>
    <mergeCell ref="B70:F70"/>
    <mergeCell ref="D65:L66"/>
    <mergeCell ref="D55:L56"/>
    <mergeCell ref="J48:L48"/>
    <mergeCell ref="D50:L51"/>
    <mergeCell ref="D60:L61"/>
    <mergeCell ref="J58:L58"/>
    <mergeCell ref="J68:L68"/>
    <mergeCell ref="G70:L70"/>
  </mergeCells>
  <hyperlinks>
    <hyperlink ref="K4" location="'Índice'!R1C1" display="Volver al índice" xr:uid="{00000000-0004-0000-0200-000000000000}"/>
    <hyperlink ref="D17" location="Índice!F1C1" display="Volver al índice" xr:uid="{00000000-0004-0000-0200-000001000000}"/>
    <hyperlink ref="J18" location="'Rta_13.1'!R1C1" display="Ir a respuesta 13.1" xr:uid="{00000000-0004-0000-0200-000002000000}"/>
    <hyperlink ref="J29" location="'Rta_13.2'!R1C1" display="Ir a respuesta 13.2" xr:uid="{00000000-0004-0000-0200-000004000000}"/>
    <hyperlink ref="J34" location="'Rta_13.3'!R1C1" display="Ir a respuesta 13.3" xr:uid="{00000000-0004-0000-0200-000006000000}"/>
    <hyperlink ref="J38" location="'Rta_13.4'!R1C1" display="Ir a respuesta 13.4" xr:uid="{00000000-0004-0000-0200-000008000000}"/>
    <hyperlink ref="J43" location="'Rta_13.5'!R1C1" display="Ir a respuesta 13.5" xr:uid="{00000000-0004-0000-0200-00000A000000}"/>
    <hyperlink ref="J48" location="'Rta_13.6'!R1C1" display="Ir a respuesta 13.6" xr:uid="{00000000-0004-0000-0200-00000C000000}"/>
    <hyperlink ref="J53" location="'Rta_13.7'!R1C1" display="Ir a respuesta 13.7" xr:uid="{00000000-0004-0000-0200-00000E000000}"/>
    <hyperlink ref="J58" location="'Rta_13.8'!R1C1" display="Ir a respuesta 13.8" xr:uid="{00000000-0004-0000-0200-000010000000}"/>
    <hyperlink ref="J63" location="'Rta_13.9'!R1C1" display="Ir a respuesta 13.9" xr:uid="{00000000-0004-0000-0200-000012000000}"/>
    <hyperlink ref="J68" location="'Rta_13.10'!R1C1" display="Ir a respuesta 13.10" xr:uid="{00000000-0004-0000-0200-000014000000}"/>
    <hyperlink ref="K4:L4" location="Índice!F1C1" display="Volver al índice" xr:uid="{112D5762-A524-4579-9D97-AA820ACB3B72}"/>
    <hyperlink ref="D29" location="Índice!F1C1" display="Volver al índice" xr:uid="{B623F32E-FE21-485F-9279-A431F40C9BBD}"/>
    <hyperlink ref="D34" location="Índice!F1C1" display="Volver al índice" xr:uid="{27EB069E-E6FB-4AD9-8B17-C05D601F7B33}"/>
    <hyperlink ref="D38" location="Índice!F1C1" display="Volver al índice" xr:uid="{2C047E18-94B6-4246-A88E-E97843D7A6E9}"/>
    <hyperlink ref="D43" location="Índice!F1C1" display="Volver al índice" xr:uid="{CC246218-B16C-4105-B6E7-17104BF11D2E}"/>
    <hyperlink ref="D48" location="Índice!F1C1" display="Volver al índice" xr:uid="{834B3F75-E466-446E-9B41-B0BC972DD46E}"/>
    <hyperlink ref="D53" location="Índice!F1C1" display="Volver al índice" xr:uid="{171AA3E4-FEBF-4EA6-98C4-59A8428D0409}"/>
    <hyperlink ref="D58" location="Índice!F1C1" display="Volver al índice" xr:uid="{606E6754-69D2-4718-8483-64E934B88BF6}"/>
    <hyperlink ref="D63" location="Índice!F1C1" display="Volver al índice" xr:uid="{B1658E46-AAE5-422F-ACD7-659C4BE6CF59}"/>
    <hyperlink ref="D68" location="Índice!F1C1" display="Volver al índice" xr:uid="{17E11609-35E8-4637-BF19-A43E6282CA29}"/>
    <hyperlink ref="J18:L18" location="Rta_13.1!F1C1" display="Ir a respuesta 13.1" xr:uid="{6CDEA225-F47E-4746-8FAC-5C0ABBC915FB}"/>
    <hyperlink ref="J29:L29" location="Rta_13.2!F1C1" display="Ir a respuesta 13.2" xr:uid="{7E7A4655-5115-41A0-93A7-4BBC57BC68A8}"/>
    <hyperlink ref="J34:L34" location="Rta_13.3!F1C1" display="Ir a respuesta 13.3" xr:uid="{362135E8-3E15-47E9-8D14-636A56AD4068}"/>
    <hyperlink ref="J38:L38" location="Rta_13.4!F1C1" display="Ir a respuesta 13.4" xr:uid="{48607CC7-657C-42B1-B46F-8ABE05AFC738}"/>
    <hyperlink ref="J43:L43" location="Rta_13.5!F1C1" display="Ir a respuesta 13.5" xr:uid="{B3CEED64-054F-4793-B2AA-04D626D5B52C}"/>
    <hyperlink ref="J48:L48" location="Rta_13.6!F1C1" display="Ir a respuesta 13.6" xr:uid="{DA733E4E-B127-4F61-BDF5-B8169ED328E7}"/>
    <hyperlink ref="J53:L53" location="Rta_13.7!F1C1" display="Ir a respuesta 13.7" xr:uid="{73B06985-6760-49FF-A942-0F02408284C9}"/>
    <hyperlink ref="J58:L58" location="Rta_13.8!F1C1" display="Ir a respuesta 13.8" xr:uid="{31DADBB3-1EAC-464C-8B44-4F1436E46A01}"/>
    <hyperlink ref="J63:L63" location="Rta_13.9!F1C1" display="Ir a respuesta 13.9" xr:uid="{0B47B12B-BB20-439A-A583-E83E54AD06F2}"/>
    <hyperlink ref="J68:L68" location="Rta_13.10!F1C1" display="Ir a respuesta 13.10" xr:uid="{28A43B31-8E59-4D6A-B718-8DA097E54A63}"/>
  </hyperlinks>
  <pageMargins left="0.75" right="0.75" top="1" bottom="1" header="0.5" footer="0.5"/>
  <pageSetup scale="45" orientation="landscape"/>
  <headerFooter>
    <oddFooter>&amp;R&amp;"Arial,Regular"&amp;10&amp;K000000Ejercicios</oddFooter>
  </headerFooter>
  <ignoredErrors>
    <ignoredError sqref="B65"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7"/>
  <sheetViews>
    <sheetView showGridLines="0" workbookViewId="0">
      <selection activeCell="B20" sqref="B20"/>
    </sheetView>
  </sheetViews>
  <sheetFormatPr baseColWidth="10" defaultColWidth="8.85546875" defaultRowHeight="12.75" customHeight="1" x14ac:dyDescent="0.2"/>
  <cols>
    <col min="1" max="1" width="8.85546875" style="1" customWidth="1"/>
    <col min="2" max="2" width="5.42578125" style="1" customWidth="1"/>
    <col min="3" max="3" width="8.85546875" style="1" customWidth="1"/>
    <col min="4" max="4" width="12" style="1" customWidth="1"/>
    <col min="5" max="5" width="8.85546875" style="1" customWidth="1"/>
    <col min="6" max="6" width="9.5703125" style="1" customWidth="1"/>
    <col min="7" max="7" width="8.85546875" style="1" customWidth="1"/>
    <col min="8" max="8" width="10.140625" style="1" customWidth="1"/>
    <col min="9" max="9" width="7.85546875" style="1" customWidth="1"/>
    <col min="10" max="12" width="8.85546875" style="1" customWidth="1"/>
    <col min="13" max="13" width="5.5703125" style="282" customWidth="1"/>
    <col min="14" max="14" width="8.85546875" style="282" customWidth="1"/>
    <col min="15" max="16384" width="8.85546875" style="1"/>
  </cols>
  <sheetData>
    <row r="1" spans="1:13" ht="12.75" customHeight="1" x14ac:dyDescent="0.2">
      <c r="A1" s="2"/>
      <c r="B1" s="3"/>
      <c r="C1" s="3"/>
      <c r="D1" s="3"/>
      <c r="E1" s="3"/>
      <c r="F1" s="3"/>
      <c r="G1" s="3"/>
      <c r="H1" s="3"/>
      <c r="I1" s="3"/>
      <c r="J1" s="3"/>
      <c r="K1" s="3"/>
      <c r="L1" s="3"/>
      <c r="M1" s="3"/>
    </row>
    <row r="2" spans="1:13" ht="12.75" customHeight="1" x14ac:dyDescent="0.2">
      <c r="A2" s="4"/>
      <c r="B2" s="5"/>
      <c r="C2" s="5"/>
      <c r="D2" s="7"/>
      <c r="E2" s="7"/>
      <c r="F2" s="7"/>
      <c r="G2" s="7"/>
      <c r="H2" s="7"/>
      <c r="I2" s="7"/>
      <c r="J2" s="7"/>
      <c r="K2" s="5"/>
      <c r="L2" s="5"/>
      <c r="M2" s="6" t="s">
        <v>1</v>
      </c>
    </row>
    <row r="3" spans="1:13" ht="12.75" customHeight="1" x14ac:dyDescent="0.2">
      <c r="A3" s="4"/>
      <c r="B3" s="5"/>
      <c r="C3" s="5"/>
      <c r="D3" s="5"/>
      <c r="E3" s="5"/>
      <c r="F3" s="7"/>
      <c r="G3" s="7"/>
      <c r="H3" s="7"/>
      <c r="I3" s="7"/>
      <c r="J3" s="7"/>
      <c r="K3" s="5"/>
      <c r="L3" s="5"/>
      <c r="M3" s="5"/>
    </row>
    <row r="4" spans="1:13" ht="12.75" customHeight="1" x14ac:dyDescent="0.2">
      <c r="A4" s="4"/>
      <c r="B4" s="272" t="s">
        <v>180</v>
      </c>
      <c r="C4" s="5"/>
      <c r="D4" s="5"/>
      <c r="E4" s="5"/>
      <c r="F4" s="7"/>
      <c r="G4" s="7"/>
      <c r="H4" s="7"/>
      <c r="I4" s="7"/>
      <c r="J4" s="5"/>
      <c r="K4" s="5"/>
      <c r="L4" s="5"/>
      <c r="M4" s="270" t="s">
        <v>169</v>
      </c>
    </row>
    <row r="5" spans="1:13" ht="12.75" customHeight="1" x14ac:dyDescent="0.2">
      <c r="A5" s="4"/>
      <c r="B5" s="5"/>
      <c r="C5" s="5"/>
      <c r="D5" s="5"/>
      <c r="E5" s="5"/>
      <c r="F5" s="5"/>
      <c r="G5" s="5"/>
      <c r="H5" s="5"/>
      <c r="I5" s="5"/>
      <c r="J5" s="5"/>
      <c r="K5" s="5"/>
      <c r="L5" s="5"/>
      <c r="M5" s="5"/>
    </row>
    <row r="6" spans="1:13" ht="12.75" customHeight="1" x14ac:dyDescent="0.2">
      <c r="A6" s="4"/>
      <c r="B6" s="5"/>
      <c r="C6" s="5"/>
      <c r="D6" s="5"/>
      <c r="E6" s="5"/>
      <c r="F6" s="5"/>
      <c r="G6" s="5"/>
      <c r="H6" s="5"/>
      <c r="I6" s="5"/>
      <c r="J6" s="5"/>
      <c r="K6" s="5"/>
      <c r="L6" s="5"/>
      <c r="M6" s="5"/>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5"/>
      <c r="J8" s="5"/>
      <c r="K8" s="5"/>
      <c r="L8" s="5"/>
      <c r="M8" s="5"/>
    </row>
    <row r="9" spans="1:13" ht="12.75" customHeight="1" x14ac:dyDescent="0.2">
      <c r="A9" s="4"/>
      <c r="B9" s="5"/>
      <c r="C9" s="5"/>
      <c r="D9" s="5"/>
      <c r="E9" s="5"/>
      <c r="F9" s="5"/>
      <c r="G9" s="5"/>
      <c r="H9" s="5"/>
      <c r="I9" s="5"/>
      <c r="J9" s="5"/>
      <c r="K9" s="5"/>
      <c r="L9" s="5"/>
      <c r="M9" s="5"/>
    </row>
    <row r="10" spans="1:13" ht="12.75" customHeight="1" x14ac:dyDescent="0.2">
      <c r="A10" s="4"/>
      <c r="B10" s="25" t="s">
        <v>29</v>
      </c>
      <c r="C10" s="303" t="s">
        <v>30</v>
      </c>
      <c r="D10" s="311"/>
      <c r="E10" s="311"/>
      <c r="F10" s="311"/>
      <c r="G10" s="311"/>
      <c r="H10" s="311"/>
      <c r="I10" s="311"/>
      <c r="J10" s="311"/>
      <c r="K10" s="311"/>
      <c r="L10" s="311"/>
      <c r="M10" s="311"/>
    </row>
    <row r="11" spans="1:13" ht="12.75" customHeight="1" x14ac:dyDescent="0.2">
      <c r="A11" s="4"/>
      <c r="B11" s="5"/>
      <c r="C11" s="311"/>
      <c r="D11" s="311"/>
      <c r="E11" s="311"/>
      <c r="F11" s="311"/>
      <c r="G11" s="311"/>
      <c r="H11" s="311"/>
      <c r="I11" s="311"/>
      <c r="J11" s="311"/>
      <c r="K11" s="311"/>
      <c r="L11" s="311"/>
      <c r="M11" s="311"/>
    </row>
    <row r="12" spans="1:13" ht="12.75" customHeight="1" x14ac:dyDescent="0.2">
      <c r="A12" s="4"/>
      <c r="B12" s="5"/>
      <c r="C12" s="311"/>
      <c r="D12" s="311"/>
      <c r="E12" s="311"/>
      <c r="F12" s="311"/>
      <c r="G12" s="311"/>
      <c r="H12" s="311"/>
      <c r="I12" s="311"/>
      <c r="J12" s="311"/>
      <c r="K12" s="311"/>
      <c r="L12" s="311"/>
      <c r="M12" s="311"/>
    </row>
    <row r="13" spans="1:13" ht="12.75" customHeight="1" x14ac:dyDescent="0.2">
      <c r="A13" s="4"/>
      <c r="B13" s="5"/>
      <c r="C13" s="311"/>
      <c r="D13" s="311"/>
      <c r="E13" s="311"/>
      <c r="F13" s="311"/>
      <c r="G13" s="311"/>
      <c r="H13" s="311"/>
      <c r="I13" s="311"/>
      <c r="J13" s="311"/>
      <c r="K13" s="311"/>
      <c r="L13" s="311"/>
      <c r="M13" s="311"/>
    </row>
    <row r="14" spans="1:13" ht="12.75" customHeight="1" x14ac:dyDescent="0.2">
      <c r="A14" s="4"/>
      <c r="B14" s="5"/>
      <c r="C14" s="311"/>
      <c r="D14" s="311"/>
      <c r="E14" s="311"/>
      <c r="F14" s="311"/>
      <c r="G14" s="311"/>
      <c r="H14" s="311"/>
      <c r="I14" s="311"/>
      <c r="J14" s="311"/>
      <c r="K14" s="311"/>
      <c r="L14" s="311"/>
      <c r="M14" s="311"/>
    </row>
    <row r="15" spans="1:13" ht="12.75" customHeight="1" x14ac:dyDescent="0.2">
      <c r="A15" s="4"/>
      <c r="B15" s="5"/>
      <c r="C15" s="311"/>
      <c r="D15" s="311"/>
      <c r="E15" s="311"/>
      <c r="F15" s="311"/>
      <c r="G15" s="311"/>
      <c r="H15" s="311"/>
      <c r="I15" s="311"/>
      <c r="J15" s="311"/>
      <c r="K15" s="311"/>
      <c r="L15" s="311"/>
      <c r="M15" s="311"/>
    </row>
    <row r="16" spans="1:13" ht="25.5" customHeight="1" x14ac:dyDescent="0.2">
      <c r="A16" s="4"/>
      <c r="B16" s="5"/>
      <c r="C16" s="311"/>
      <c r="D16" s="311"/>
      <c r="E16" s="311"/>
      <c r="F16" s="311"/>
      <c r="G16" s="311"/>
      <c r="H16" s="311"/>
      <c r="I16" s="311"/>
      <c r="J16" s="311"/>
      <c r="K16" s="311"/>
      <c r="L16" s="311"/>
      <c r="M16" s="311"/>
    </row>
    <row r="17" spans="1:13" ht="12.75" customHeight="1" x14ac:dyDescent="0.2">
      <c r="A17" s="4"/>
      <c r="B17" s="5"/>
      <c r="C17" s="73"/>
      <c r="D17" s="73"/>
      <c r="E17" s="73"/>
      <c r="F17" s="73"/>
      <c r="G17" s="73"/>
      <c r="H17" s="73"/>
      <c r="I17" s="73"/>
      <c r="J17" s="73"/>
      <c r="K17" s="73"/>
      <c r="L17" s="73"/>
      <c r="M17" s="73"/>
    </row>
    <row r="18" spans="1:13" ht="12.75" customHeight="1" x14ac:dyDescent="0.2">
      <c r="A18" s="4"/>
      <c r="B18" s="5"/>
      <c r="C18" s="5"/>
      <c r="D18" s="5"/>
      <c r="E18" s="5"/>
      <c r="F18" s="5"/>
      <c r="G18" s="5"/>
      <c r="H18" s="5"/>
      <c r="I18" s="5"/>
      <c r="J18" s="5"/>
      <c r="K18" s="5"/>
      <c r="L18" s="5"/>
      <c r="M18" s="5"/>
    </row>
    <row r="19" spans="1:13" ht="18.75" customHeight="1" x14ac:dyDescent="0.2">
      <c r="A19" s="4"/>
      <c r="B19" s="286" t="s">
        <v>181</v>
      </c>
      <c r="C19" s="286"/>
      <c r="D19" s="286"/>
      <c r="E19" s="286"/>
      <c r="F19" s="286"/>
      <c r="G19" s="286"/>
      <c r="H19" s="286"/>
      <c r="I19" s="286"/>
      <c r="J19" s="286"/>
      <c r="K19" s="286"/>
      <c r="L19" s="286"/>
      <c r="M19" s="286"/>
    </row>
    <row r="20" spans="1:13" ht="12.75" customHeight="1" x14ac:dyDescent="0.2">
      <c r="A20" s="4"/>
      <c r="B20" s="5"/>
      <c r="C20" s="5"/>
      <c r="D20" s="5"/>
      <c r="E20" s="5"/>
      <c r="F20" s="5"/>
      <c r="G20" s="5"/>
      <c r="H20" s="5"/>
      <c r="I20" s="5"/>
      <c r="J20" s="5"/>
      <c r="K20" s="5"/>
      <c r="L20" s="5"/>
      <c r="M20" s="5"/>
    </row>
    <row r="21" spans="1:13" ht="15.95" customHeight="1" x14ac:dyDescent="0.2">
      <c r="A21" s="4"/>
      <c r="B21" s="5"/>
      <c r="C21" s="73"/>
      <c r="D21" s="73"/>
      <c r="E21" s="73"/>
      <c r="F21" s="73"/>
      <c r="G21" s="73"/>
      <c r="H21" s="73"/>
      <c r="I21" s="73"/>
      <c r="J21" s="73"/>
      <c r="K21" s="5"/>
      <c r="L21" s="5"/>
      <c r="M21" s="5"/>
    </row>
    <row r="22" spans="1:13" ht="12.75" customHeight="1" x14ac:dyDescent="0.2">
      <c r="A22" s="4"/>
      <c r="B22" s="20"/>
      <c r="C22" s="74"/>
      <c r="D22" s="74"/>
      <c r="E22" s="74"/>
      <c r="F22" s="74"/>
      <c r="G22" s="74"/>
      <c r="H22" s="74"/>
      <c r="I22" s="74"/>
      <c r="J22" s="74"/>
      <c r="K22" s="74"/>
      <c r="L22" s="74"/>
      <c r="M22" s="5"/>
    </row>
    <row r="23" spans="1:13" ht="21.6" customHeight="1" x14ac:dyDescent="0.2">
      <c r="A23" s="4"/>
      <c r="B23" s="75"/>
      <c r="C23" s="316" t="s">
        <v>31</v>
      </c>
      <c r="D23" s="317"/>
      <c r="E23" s="318" t="s">
        <v>32</v>
      </c>
      <c r="F23" s="319"/>
      <c r="G23" s="320"/>
      <c r="H23" s="309" t="s">
        <v>33</v>
      </c>
      <c r="I23" s="309" t="s">
        <v>34</v>
      </c>
      <c r="J23" s="312" t="s">
        <v>35</v>
      </c>
      <c r="K23" s="309" t="s">
        <v>36</v>
      </c>
      <c r="L23" s="309" t="s">
        <v>37</v>
      </c>
      <c r="M23" s="150"/>
    </row>
    <row r="24" spans="1:13" ht="20.65" customHeight="1" x14ac:dyDescent="0.2">
      <c r="A24" s="4"/>
      <c r="B24" s="75"/>
      <c r="C24" s="314" t="s">
        <v>38</v>
      </c>
      <c r="D24" s="315"/>
      <c r="E24" s="76" t="s">
        <v>39</v>
      </c>
      <c r="F24" s="76" t="s">
        <v>40</v>
      </c>
      <c r="G24" s="76" t="s">
        <v>41</v>
      </c>
      <c r="H24" s="310"/>
      <c r="I24" s="310"/>
      <c r="J24" s="313"/>
      <c r="K24" s="310"/>
      <c r="L24" s="310"/>
      <c r="M24" s="150"/>
    </row>
    <row r="25" spans="1:13" ht="19.7" customHeight="1" x14ac:dyDescent="0.2">
      <c r="A25" s="4"/>
      <c r="B25" s="75"/>
      <c r="C25" s="309" t="s">
        <v>42</v>
      </c>
      <c r="D25" s="77" t="s">
        <v>43</v>
      </c>
      <c r="E25" s="78" t="s">
        <v>44</v>
      </c>
      <c r="F25" s="78" t="s">
        <v>45</v>
      </c>
      <c r="G25" s="78" t="s">
        <v>44</v>
      </c>
      <c r="H25" s="79" t="s">
        <v>45</v>
      </c>
      <c r="I25" s="78" t="s">
        <v>45</v>
      </c>
      <c r="J25" s="78" t="s">
        <v>46</v>
      </c>
      <c r="K25" s="79" t="s">
        <v>47</v>
      </c>
      <c r="L25" s="80">
        <f>K25+H25</f>
        <v>500</v>
      </c>
      <c r="M25" s="150"/>
    </row>
    <row r="26" spans="1:13" ht="19.7" customHeight="1" x14ac:dyDescent="0.2">
      <c r="A26" s="4"/>
      <c r="B26" s="75"/>
      <c r="C26" s="310"/>
      <c r="D26" s="77" t="s">
        <v>40</v>
      </c>
      <c r="E26" s="78" t="s">
        <v>47</v>
      </c>
      <c r="F26" s="78" t="s">
        <v>44</v>
      </c>
      <c r="G26" s="78" t="s">
        <v>46</v>
      </c>
      <c r="H26" s="79" t="s">
        <v>48</v>
      </c>
      <c r="I26" s="78" t="s">
        <v>45</v>
      </c>
      <c r="J26" s="78" t="s">
        <v>44</v>
      </c>
      <c r="K26" s="79" t="s">
        <v>45</v>
      </c>
      <c r="L26" s="80">
        <f>K26+H26</f>
        <v>600</v>
      </c>
      <c r="M26" s="150"/>
    </row>
    <row r="27" spans="1:13" ht="22.5" customHeight="1" x14ac:dyDescent="0.2">
      <c r="A27" s="4"/>
      <c r="B27" s="75"/>
      <c r="C27" s="310"/>
      <c r="D27" s="77" t="s">
        <v>49</v>
      </c>
      <c r="E27" s="78" t="s">
        <v>44</v>
      </c>
      <c r="F27" s="78" t="s">
        <v>46</v>
      </c>
      <c r="G27" s="78" t="s">
        <v>44</v>
      </c>
      <c r="H27" s="79" t="s">
        <v>46</v>
      </c>
      <c r="I27" s="78" t="s">
        <v>46</v>
      </c>
      <c r="J27" s="78" t="s">
        <v>44</v>
      </c>
      <c r="K27" s="79" t="s">
        <v>46</v>
      </c>
      <c r="L27" s="80">
        <f>K27+H27</f>
        <v>200</v>
      </c>
      <c r="M27" s="150"/>
    </row>
    <row r="28" spans="1:13" ht="13.7" customHeight="1" x14ac:dyDescent="0.2">
      <c r="A28" s="4"/>
      <c r="B28" s="75"/>
      <c r="C28" s="309" t="s">
        <v>50</v>
      </c>
      <c r="D28" s="310"/>
      <c r="E28" s="79" t="s">
        <v>47</v>
      </c>
      <c r="F28" s="79" t="s">
        <v>47</v>
      </c>
      <c r="G28" s="79" t="s">
        <v>46</v>
      </c>
      <c r="H28" s="79" t="s">
        <v>51</v>
      </c>
      <c r="I28" s="79" t="s">
        <v>52</v>
      </c>
      <c r="J28" s="79" t="s">
        <v>46</v>
      </c>
      <c r="K28" s="79" t="s">
        <v>53</v>
      </c>
      <c r="L28" s="80">
        <f>K28+H28</f>
        <v>1300</v>
      </c>
      <c r="M28" s="150"/>
    </row>
    <row r="29" spans="1:13" ht="13.7" customHeight="1" x14ac:dyDescent="0.2">
      <c r="A29" s="4"/>
      <c r="B29" s="75"/>
      <c r="C29" s="309" t="s">
        <v>54</v>
      </c>
      <c r="D29" s="310"/>
      <c r="E29" s="78" t="s">
        <v>46</v>
      </c>
      <c r="F29" s="78" t="s">
        <v>55</v>
      </c>
      <c r="G29" s="78" t="s">
        <v>46</v>
      </c>
      <c r="H29" s="78" t="s">
        <v>56</v>
      </c>
      <c r="I29" s="81"/>
      <c r="J29" s="82"/>
      <c r="K29" s="82"/>
      <c r="L29" s="82"/>
      <c r="M29" s="5"/>
    </row>
    <row r="30" spans="1:13" ht="13.7" customHeight="1" x14ac:dyDescent="0.2">
      <c r="A30" s="4"/>
      <c r="B30" s="75"/>
      <c r="C30" s="309" t="s">
        <v>57</v>
      </c>
      <c r="D30" s="310"/>
      <c r="E30" s="78" t="s">
        <v>46</v>
      </c>
      <c r="F30" s="78" t="s">
        <v>55</v>
      </c>
      <c r="G30" s="78" t="s">
        <v>44</v>
      </c>
      <c r="H30" s="78" t="s">
        <v>58</v>
      </c>
      <c r="I30" s="83"/>
      <c r="J30" s="84"/>
      <c r="K30" s="84"/>
      <c r="L30" s="84"/>
      <c r="M30" s="5"/>
    </row>
    <row r="31" spans="1:13" ht="18.600000000000001" customHeight="1" x14ac:dyDescent="0.2">
      <c r="A31" s="4"/>
      <c r="B31" s="75"/>
      <c r="C31" s="309" t="s">
        <v>59</v>
      </c>
      <c r="D31" s="310"/>
      <c r="E31" s="79" t="s">
        <v>45</v>
      </c>
      <c r="F31" s="79" t="s">
        <v>47</v>
      </c>
      <c r="G31" s="79" t="s">
        <v>46</v>
      </c>
      <c r="H31" s="79" t="s">
        <v>53</v>
      </c>
      <c r="I31" s="83"/>
      <c r="J31" s="84"/>
      <c r="K31" s="84"/>
      <c r="L31" s="84"/>
      <c r="M31" s="5"/>
    </row>
    <row r="32" spans="1:13" ht="21.6" customHeight="1" x14ac:dyDescent="0.2">
      <c r="A32" s="4"/>
      <c r="B32" s="75"/>
      <c r="C32" s="309" t="s">
        <v>37</v>
      </c>
      <c r="D32" s="310"/>
      <c r="E32" s="80">
        <f>E31+E28</f>
        <v>500</v>
      </c>
      <c r="F32" s="80">
        <f>F31+F28</f>
        <v>600</v>
      </c>
      <c r="G32" s="80">
        <f>G31+G28</f>
        <v>200</v>
      </c>
      <c r="H32" s="80">
        <f>H31+H28</f>
        <v>1300</v>
      </c>
      <c r="I32" s="83"/>
      <c r="J32" s="84"/>
      <c r="K32" s="84"/>
      <c r="L32" s="84"/>
      <c r="M32" s="5"/>
    </row>
    <row r="33" spans="1:13" ht="12.75" customHeight="1" x14ac:dyDescent="0.2">
      <c r="A33" s="4"/>
      <c r="B33" s="20"/>
      <c r="C33" s="85"/>
      <c r="D33" s="85"/>
      <c r="E33" s="85"/>
      <c r="F33" s="85"/>
      <c r="G33" s="85"/>
      <c r="H33" s="85"/>
      <c r="I33" s="73"/>
      <c r="J33" s="73"/>
      <c r="K33" s="5"/>
      <c r="L33" s="5"/>
      <c r="M33" s="5"/>
    </row>
    <row r="34" spans="1:13" ht="12.75" customHeight="1" x14ac:dyDescent="0.2">
      <c r="A34" s="4"/>
      <c r="B34" s="20"/>
      <c r="C34" s="73"/>
      <c r="D34" s="73"/>
      <c r="E34" s="73"/>
      <c r="F34" s="73"/>
      <c r="G34" s="73"/>
      <c r="H34" s="73"/>
      <c r="I34" s="73"/>
      <c r="J34" s="73"/>
      <c r="K34" s="5"/>
      <c r="L34" s="5"/>
      <c r="M34" s="5"/>
    </row>
    <row r="35" spans="1:13" ht="15.75" customHeight="1" x14ac:dyDescent="0.2">
      <c r="A35" s="86"/>
      <c r="B35" s="286" t="s">
        <v>14</v>
      </c>
      <c r="C35" s="286"/>
      <c r="D35" s="286"/>
      <c r="E35" s="286"/>
      <c r="F35" s="286"/>
      <c r="G35" s="286"/>
      <c r="H35" s="287" t="s">
        <v>15</v>
      </c>
      <c r="I35" s="287"/>
      <c r="J35" s="287"/>
      <c r="K35" s="287"/>
      <c r="L35" s="287"/>
      <c r="M35" s="287"/>
    </row>
    <row r="36" spans="1:13" s="282" customFormat="1" ht="18.75" customHeight="1" x14ac:dyDescent="0.3">
      <c r="A36" s="4"/>
      <c r="B36" s="17"/>
      <c r="C36" s="17"/>
      <c r="D36" s="17"/>
      <c r="E36" s="17"/>
      <c r="F36" s="17"/>
      <c r="G36" s="17"/>
      <c r="H36" s="17"/>
      <c r="I36" s="17"/>
      <c r="J36" s="17"/>
      <c r="K36" s="5"/>
      <c r="L36" s="5"/>
      <c r="M36" s="5"/>
    </row>
    <row r="37" spans="1:13" s="282" customFormat="1" ht="12.75" customHeight="1" x14ac:dyDescent="0.2"/>
  </sheetData>
  <mergeCells count="20">
    <mergeCell ref="B35:G35"/>
    <mergeCell ref="H35:M35"/>
    <mergeCell ref="C23:D23"/>
    <mergeCell ref="E23:G23"/>
    <mergeCell ref="H23:H24"/>
    <mergeCell ref="I23:I24"/>
    <mergeCell ref="C30:D30"/>
    <mergeCell ref="C32:D32"/>
    <mergeCell ref="L23:L24"/>
    <mergeCell ref="C25:C27"/>
    <mergeCell ref="B7:G7"/>
    <mergeCell ref="C31:D31"/>
    <mergeCell ref="H7:M7"/>
    <mergeCell ref="C10:M16"/>
    <mergeCell ref="K23:K24"/>
    <mergeCell ref="C28:D28"/>
    <mergeCell ref="J23:J24"/>
    <mergeCell ref="C29:D29"/>
    <mergeCell ref="C24:D24"/>
    <mergeCell ref="B19:M19"/>
  </mergeCells>
  <hyperlinks>
    <hyperlink ref="B4" location="Ejercicios!F1C1" display="Volver a ejercicios" xr:uid="{00000000-0004-0000-0300-000000000000}"/>
    <hyperlink ref="M4" location="Índice!F1C1" display="Volver al índice" xr:uid="{00000000-0004-0000-0300-000001000000}"/>
  </hyperlinks>
  <pageMargins left="0.75" right="0.75" top="1" bottom="1" header="0.5" footer="0.5"/>
  <pageSetup scale="86" orientation="landscape"/>
  <headerFooter>
    <oddFooter>&amp;R&amp;"Arial,Regular"&amp;10&amp;K000000Rta_13.1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7"/>
  <sheetViews>
    <sheetView showGridLines="0" workbookViewId="0">
      <selection activeCell="B20" sqref="B20"/>
    </sheetView>
  </sheetViews>
  <sheetFormatPr baseColWidth="10" defaultColWidth="8.85546875" defaultRowHeight="12.75" customHeight="1" x14ac:dyDescent="0.2"/>
  <cols>
    <col min="1" max="1" width="8.85546875" style="1" customWidth="1"/>
    <col min="2" max="2" width="5.42578125" style="1" customWidth="1"/>
    <col min="3" max="12" width="8.85546875" style="1" customWidth="1"/>
    <col min="13" max="13" width="6.140625" style="282" customWidth="1"/>
    <col min="14" max="14" width="8.85546875" style="282" customWidth="1"/>
    <col min="15" max="16384" width="8.85546875" style="1"/>
  </cols>
  <sheetData>
    <row r="1" spans="1:13" ht="12.75" customHeight="1" x14ac:dyDescent="0.2">
      <c r="A1" s="2"/>
      <c r="B1" s="3"/>
      <c r="C1" s="3"/>
      <c r="D1" s="3"/>
      <c r="E1" s="3"/>
      <c r="F1" s="3"/>
      <c r="G1" s="3"/>
      <c r="H1" s="3"/>
      <c r="I1" s="3"/>
      <c r="J1" s="3"/>
      <c r="K1" s="3"/>
      <c r="L1" s="3"/>
      <c r="M1" s="3"/>
    </row>
    <row r="2" spans="1:13" ht="12.75" customHeight="1" x14ac:dyDescent="0.2">
      <c r="A2" s="4"/>
      <c r="B2" s="5"/>
      <c r="C2" s="5"/>
      <c r="D2" s="5"/>
      <c r="E2" s="7"/>
      <c r="F2" s="7"/>
      <c r="G2" s="7"/>
      <c r="H2" s="7"/>
      <c r="I2" s="7"/>
      <c r="J2" s="87"/>
      <c r="K2" s="88"/>
      <c r="L2" s="88"/>
      <c r="M2" s="6" t="s">
        <v>1</v>
      </c>
    </row>
    <row r="3" spans="1:13" ht="12.75" customHeight="1" x14ac:dyDescent="0.2">
      <c r="A3" s="4"/>
      <c r="B3" s="5"/>
      <c r="C3" s="5"/>
      <c r="D3" s="5"/>
      <c r="E3" s="5"/>
      <c r="F3" s="7"/>
      <c r="G3" s="7"/>
      <c r="H3" s="7"/>
      <c r="I3" s="7"/>
      <c r="J3" s="87"/>
      <c r="K3" s="88"/>
      <c r="L3" s="88"/>
      <c r="M3" s="88"/>
    </row>
    <row r="4" spans="1:13" ht="12.75" customHeight="1" x14ac:dyDescent="0.2">
      <c r="A4" s="4"/>
      <c r="B4" s="272" t="s">
        <v>180</v>
      </c>
      <c r="C4" s="5"/>
      <c r="D4" s="5"/>
      <c r="E4" s="5"/>
      <c r="F4" s="7"/>
      <c r="G4" s="7"/>
      <c r="H4" s="7"/>
      <c r="I4" s="7"/>
      <c r="J4" s="88"/>
      <c r="K4" s="88"/>
      <c r="L4" s="88"/>
      <c r="M4" s="270" t="s">
        <v>169</v>
      </c>
    </row>
    <row r="5" spans="1:13" ht="12.75" customHeight="1" x14ac:dyDescent="0.2">
      <c r="A5" s="4"/>
      <c r="B5" s="89"/>
      <c r="C5" s="5"/>
      <c r="D5" s="5"/>
      <c r="E5" s="5"/>
      <c r="F5" s="7"/>
      <c r="G5" s="7"/>
      <c r="H5" s="7"/>
      <c r="I5" s="7"/>
      <c r="J5" s="88"/>
      <c r="K5" s="88"/>
      <c r="L5" s="88"/>
      <c r="M5" s="33"/>
    </row>
    <row r="6" spans="1:13" ht="12.75" customHeight="1" x14ac:dyDescent="0.2">
      <c r="A6" s="4"/>
      <c r="B6" s="5"/>
      <c r="C6" s="5"/>
      <c r="D6" s="5"/>
      <c r="E6" s="5"/>
      <c r="F6" s="5"/>
      <c r="G6" s="5"/>
      <c r="H6" s="5"/>
      <c r="I6" s="5"/>
      <c r="J6" s="5"/>
      <c r="K6" s="5"/>
      <c r="L6" s="5"/>
      <c r="M6" s="5"/>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5"/>
      <c r="J8" s="5"/>
      <c r="K8" s="5"/>
      <c r="L8" s="5"/>
      <c r="M8" s="5"/>
    </row>
    <row r="9" spans="1:13" ht="12.75" customHeight="1" x14ac:dyDescent="0.2">
      <c r="A9" s="4"/>
      <c r="B9" s="5"/>
      <c r="C9" s="5"/>
      <c r="D9" s="5"/>
      <c r="E9" s="5"/>
      <c r="F9" s="5"/>
      <c r="G9" s="5"/>
      <c r="H9" s="5"/>
      <c r="I9" s="5"/>
      <c r="J9" s="5"/>
      <c r="K9" s="5"/>
      <c r="L9" s="5"/>
      <c r="M9" s="5"/>
    </row>
    <row r="10" spans="1:13" ht="12.75" customHeight="1" x14ac:dyDescent="0.2">
      <c r="A10" s="4"/>
      <c r="B10" s="25" t="s">
        <v>60</v>
      </c>
      <c r="C10" s="303" t="s">
        <v>18</v>
      </c>
      <c r="D10" s="311"/>
      <c r="E10" s="311"/>
      <c r="F10" s="311"/>
      <c r="G10" s="311"/>
      <c r="H10" s="311"/>
      <c r="I10" s="311"/>
      <c r="J10" s="311"/>
      <c r="K10" s="311"/>
      <c r="L10" s="311"/>
      <c r="M10" s="311"/>
    </row>
    <row r="11" spans="1:13" ht="12.75" customHeight="1" x14ac:dyDescent="0.2">
      <c r="A11" s="4"/>
      <c r="B11" s="5"/>
      <c r="C11" s="311"/>
      <c r="D11" s="311"/>
      <c r="E11" s="311"/>
      <c r="F11" s="311"/>
      <c r="G11" s="311"/>
      <c r="H11" s="311"/>
      <c r="I11" s="311"/>
      <c r="J11" s="311"/>
      <c r="K11" s="311"/>
      <c r="L11" s="311"/>
      <c r="M11" s="311"/>
    </row>
    <row r="12" spans="1:13" ht="12.75" customHeight="1" x14ac:dyDescent="0.2">
      <c r="A12" s="4"/>
      <c r="B12" s="5"/>
      <c r="C12" s="311"/>
      <c r="D12" s="311"/>
      <c r="E12" s="311"/>
      <c r="F12" s="311"/>
      <c r="G12" s="311"/>
      <c r="H12" s="311"/>
      <c r="I12" s="311"/>
      <c r="J12" s="311"/>
      <c r="K12" s="311"/>
      <c r="L12" s="311"/>
      <c r="M12" s="311"/>
    </row>
    <row r="13" spans="1:13" ht="12.75" customHeight="1" x14ac:dyDescent="0.2">
      <c r="A13" s="4"/>
      <c r="B13" s="5"/>
      <c r="C13" s="311"/>
      <c r="D13" s="311"/>
      <c r="E13" s="311"/>
      <c r="F13" s="311"/>
      <c r="G13" s="311"/>
      <c r="H13" s="311"/>
      <c r="I13" s="311"/>
      <c r="J13" s="311"/>
      <c r="K13" s="311"/>
      <c r="L13" s="311"/>
      <c r="M13" s="311"/>
    </row>
    <row r="14" spans="1:13" ht="12.75" customHeight="1" x14ac:dyDescent="0.2">
      <c r="A14" s="4"/>
      <c r="B14" s="5"/>
      <c r="C14" s="311"/>
      <c r="D14" s="311"/>
      <c r="E14" s="311"/>
      <c r="F14" s="311"/>
      <c r="G14" s="311"/>
      <c r="H14" s="311"/>
      <c r="I14" s="311"/>
      <c r="J14" s="311"/>
      <c r="K14" s="311"/>
      <c r="L14" s="311"/>
      <c r="M14" s="311"/>
    </row>
    <row r="15" spans="1:13" ht="12.75" customHeight="1" x14ac:dyDescent="0.2">
      <c r="A15" s="4"/>
      <c r="B15" s="5"/>
      <c r="C15" s="311"/>
      <c r="D15" s="311"/>
      <c r="E15" s="311"/>
      <c r="F15" s="311"/>
      <c r="G15" s="311"/>
      <c r="H15" s="311"/>
      <c r="I15" s="311"/>
      <c r="J15" s="311"/>
      <c r="K15" s="311"/>
      <c r="L15" s="311"/>
      <c r="M15" s="311"/>
    </row>
    <row r="16" spans="1:13" ht="12.75" customHeight="1" x14ac:dyDescent="0.2">
      <c r="A16" s="4"/>
      <c r="B16" s="5"/>
      <c r="C16" s="311"/>
      <c r="D16" s="311"/>
      <c r="E16" s="311"/>
      <c r="F16" s="311"/>
      <c r="G16" s="311"/>
      <c r="H16" s="311"/>
      <c r="I16" s="311"/>
      <c r="J16" s="311"/>
      <c r="K16" s="311"/>
      <c r="L16" s="311"/>
      <c r="M16" s="311"/>
    </row>
    <row r="17" spans="1:13" ht="12.75" customHeight="1" x14ac:dyDescent="0.2">
      <c r="A17" s="4"/>
      <c r="B17" s="5"/>
      <c r="C17" s="90"/>
      <c r="D17" s="90"/>
      <c r="E17" s="90"/>
      <c r="F17" s="90"/>
      <c r="G17" s="90"/>
      <c r="H17" s="90"/>
      <c r="I17" s="90"/>
      <c r="J17" s="90"/>
      <c r="K17" s="90"/>
      <c r="L17" s="90"/>
      <c r="M17" s="90"/>
    </row>
    <row r="18" spans="1:13" ht="12.75" customHeight="1" x14ac:dyDescent="0.2">
      <c r="A18" s="4"/>
      <c r="B18" s="5"/>
      <c r="C18" s="90"/>
      <c r="D18" s="90"/>
      <c r="E18" s="90"/>
      <c r="F18" s="90"/>
      <c r="G18" s="90"/>
      <c r="H18" s="90"/>
      <c r="I18" s="90"/>
      <c r="J18" s="90"/>
      <c r="K18" s="90"/>
      <c r="L18" s="90"/>
      <c r="M18" s="90"/>
    </row>
    <row r="19" spans="1:13" ht="18.75" customHeight="1" x14ac:dyDescent="0.2">
      <c r="A19" s="4"/>
      <c r="B19" s="286" t="s">
        <v>181</v>
      </c>
      <c r="C19" s="286"/>
      <c r="D19" s="286"/>
      <c r="E19" s="286"/>
      <c r="F19" s="286"/>
      <c r="G19" s="286"/>
      <c r="H19" s="286"/>
      <c r="I19" s="286"/>
      <c r="J19" s="286"/>
      <c r="K19" s="286"/>
      <c r="L19" s="286"/>
      <c r="M19" s="286"/>
    </row>
    <row r="20" spans="1:13" ht="12.75" customHeight="1" x14ac:dyDescent="0.2">
      <c r="A20" s="4"/>
      <c r="B20" s="5"/>
      <c r="C20" s="5"/>
      <c r="D20" s="5"/>
      <c r="E20" s="5"/>
      <c r="F20" s="5"/>
      <c r="G20" s="5"/>
      <c r="H20" s="5"/>
      <c r="I20" s="5"/>
      <c r="J20" s="5"/>
      <c r="K20" s="5"/>
      <c r="L20" s="5"/>
      <c r="M20" s="5"/>
    </row>
    <row r="21" spans="1:13" ht="14.25" customHeight="1" x14ac:dyDescent="0.2">
      <c r="A21" s="4"/>
      <c r="B21" s="5"/>
      <c r="C21" s="91"/>
      <c r="D21" s="91"/>
      <c r="E21" s="91"/>
      <c r="F21" s="91"/>
      <c r="G21" s="91"/>
      <c r="H21" s="91"/>
      <c r="I21" s="91"/>
      <c r="J21" s="91"/>
      <c r="K21" s="5"/>
      <c r="L21" s="5"/>
      <c r="M21" s="5"/>
    </row>
    <row r="22" spans="1:13" ht="12.75" customHeight="1" x14ac:dyDescent="0.2">
      <c r="A22" s="4"/>
      <c r="B22" s="20"/>
      <c r="C22" s="92"/>
      <c r="D22" s="92"/>
      <c r="E22" s="92"/>
      <c r="F22" s="92"/>
      <c r="G22" s="92"/>
      <c r="H22" s="92"/>
      <c r="I22" s="92"/>
      <c r="J22" s="92"/>
      <c r="K22" s="93"/>
      <c r="L22" s="93"/>
      <c r="M22" s="5"/>
    </row>
    <row r="23" spans="1:13" ht="12.95" customHeight="1" x14ac:dyDescent="0.2">
      <c r="A23" s="4"/>
      <c r="B23" s="94"/>
      <c r="C23" s="333" t="s">
        <v>61</v>
      </c>
      <c r="D23" s="334"/>
      <c r="E23" s="328" t="s">
        <v>62</v>
      </c>
      <c r="F23" s="329"/>
      <c r="G23" s="330"/>
      <c r="H23" s="323" t="s">
        <v>63</v>
      </c>
      <c r="I23" s="323" t="s">
        <v>64</v>
      </c>
      <c r="J23" s="323" t="s">
        <v>65</v>
      </c>
      <c r="K23" s="325" t="s">
        <v>66</v>
      </c>
      <c r="L23" s="323" t="s">
        <v>67</v>
      </c>
      <c r="M23" s="283"/>
    </row>
    <row r="24" spans="1:13" ht="21" customHeight="1" x14ac:dyDescent="0.2">
      <c r="A24" s="4"/>
      <c r="B24" s="94"/>
      <c r="C24" s="331" t="s">
        <v>68</v>
      </c>
      <c r="D24" s="332"/>
      <c r="E24" s="95" t="s">
        <v>69</v>
      </c>
      <c r="F24" s="95" t="s">
        <v>70</v>
      </c>
      <c r="G24" s="95" t="s">
        <v>71</v>
      </c>
      <c r="H24" s="324"/>
      <c r="I24" s="324"/>
      <c r="J24" s="324"/>
      <c r="K24" s="326"/>
      <c r="L24" s="324"/>
      <c r="M24" s="283"/>
    </row>
    <row r="25" spans="1:13" ht="16.5" customHeight="1" x14ac:dyDescent="0.2">
      <c r="A25" s="4"/>
      <c r="B25" s="94"/>
      <c r="C25" s="325" t="s">
        <v>72</v>
      </c>
      <c r="D25" s="95" t="s">
        <v>69</v>
      </c>
      <c r="E25" s="96" t="s">
        <v>44</v>
      </c>
      <c r="F25" s="97">
        <v>300</v>
      </c>
      <c r="G25" s="96" t="s">
        <v>44</v>
      </c>
      <c r="H25" s="98">
        <v>300</v>
      </c>
      <c r="I25" s="97">
        <v>200</v>
      </c>
      <c r="J25" s="96" t="s">
        <v>44</v>
      </c>
      <c r="K25" s="97">
        <v>200</v>
      </c>
      <c r="L25" s="98">
        <f>H25+K25</f>
        <v>500</v>
      </c>
      <c r="M25" s="284"/>
    </row>
    <row r="26" spans="1:13" ht="15.6" customHeight="1" x14ac:dyDescent="0.2">
      <c r="A26" s="4"/>
      <c r="B26" s="94"/>
      <c r="C26" s="327"/>
      <c r="D26" s="95" t="s">
        <v>70</v>
      </c>
      <c r="E26" s="96" t="s">
        <v>46</v>
      </c>
      <c r="F26" s="96" t="s">
        <v>44</v>
      </c>
      <c r="G26" s="97">
        <v>100</v>
      </c>
      <c r="H26" s="98">
        <v>200</v>
      </c>
      <c r="I26" s="97">
        <v>600</v>
      </c>
      <c r="J26" s="97">
        <v>200</v>
      </c>
      <c r="K26" s="97">
        <v>800</v>
      </c>
      <c r="L26" s="98">
        <f>H26+K26</f>
        <v>1000</v>
      </c>
      <c r="M26" s="284"/>
    </row>
    <row r="27" spans="1:13" ht="18" customHeight="1" x14ac:dyDescent="0.2">
      <c r="A27" s="4"/>
      <c r="B27" s="94"/>
      <c r="C27" s="326"/>
      <c r="D27" s="95" t="s">
        <v>71</v>
      </c>
      <c r="E27" s="96" t="s">
        <v>73</v>
      </c>
      <c r="F27" s="97">
        <v>100</v>
      </c>
      <c r="G27" s="96" t="s">
        <v>44</v>
      </c>
      <c r="H27" s="98">
        <v>150</v>
      </c>
      <c r="I27" s="97">
        <v>150</v>
      </c>
      <c r="J27" s="96" t="s">
        <v>44</v>
      </c>
      <c r="K27" s="97">
        <v>150</v>
      </c>
      <c r="L27" s="98">
        <f>H27+K27</f>
        <v>300</v>
      </c>
      <c r="M27" s="284"/>
    </row>
    <row r="28" spans="1:13" ht="15.6" customHeight="1" x14ac:dyDescent="0.2">
      <c r="A28" s="4"/>
      <c r="B28" s="94"/>
      <c r="C28" s="321" t="s">
        <v>74</v>
      </c>
      <c r="D28" s="322"/>
      <c r="E28" s="99" t="s">
        <v>55</v>
      </c>
      <c r="F28" s="98">
        <v>400</v>
      </c>
      <c r="G28" s="98">
        <v>100</v>
      </c>
      <c r="H28" s="98">
        <v>650</v>
      </c>
      <c r="I28" s="98">
        <v>950</v>
      </c>
      <c r="J28" s="98">
        <v>200</v>
      </c>
      <c r="K28" s="98">
        <v>1150</v>
      </c>
      <c r="L28" s="98">
        <f>H28+K28</f>
        <v>1800</v>
      </c>
      <c r="M28" s="284"/>
    </row>
    <row r="29" spans="1:13" ht="15.6" customHeight="1" x14ac:dyDescent="0.2">
      <c r="A29" s="4"/>
      <c r="B29" s="94"/>
      <c r="C29" s="321" t="s">
        <v>70</v>
      </c>
      <c r="D29" s="322"/>
      <c r="E29" s="96" t="s">
        <v>46</v>
      </c>
      <c r="F29" s="97">
        <v>200</v>
      </c>
      <c r="G29" s="97">
        <v>200</v>
      </c>
      <c r="H29" s="98">
        <v>500</v>
      </c>
      <c r="I29" s="100"/>
      <c r="J29" s="101"/>
      <c r="K29" s="101"/>
      <c r="L29" s="101"/>
      <c r="M29" s="108"/>
    </row>
    <row r="30" spans="1:13" ht="15.6" customHeight="1" x14ac:dyDescent="0.2">
      <c r="A30" s="4"/>
      <c r="B30" s="94"/>
      <c r="C30" s="321" t="s">
        <v>75</v>
      </c>
      <c r="D30" s="322"/>
      <c r="E30" s="96" t="s">
        <v>58</v>
      </c>
      <c r="F30" s="97">
        <v>400</v>
      </c>
      <c r="G30" s="96" t="s">
        <v>44</v>
      </c>
      <c r="H30" s="98">
        <v>650</v>
      </c>
      <c r="I30" s="102"/>
      <c r="J30" s="103"/>
      <c r="K30" s="103"/>
      <c r="L30" s="103"/>
      <c r="M30" s="108"/>
    </row>
    <row r="31" spans="1:13" ht="15.6" customHeight="1" x14ac:dyDescent="0.2">
      <c r="A31" s="4"/>
      <c r="B31" s="94"/>
      <c r="C31" s="321" t="s">
        <v>76</v>
      </c>
      <c r="D31" s="322"/>
      <c r="E31" s="99" t="s">
        <v>56</v>
      </c>
      <c r="F31" s="98">
        <v>600</v>
      </c>
      <c r="G31" s="98">
        <v>200</v>
      </c>
      <c r="H31" s="98">
        <v>1150</v>
      </c>
      <c r="I31" s="102"/>
      <c r="J31" s="103"/>
      <c r="K31" s="103"/>
      <c r="L31" s="103"/>
      <c r="M31" s="108"/>
    </row>
    <row r="32" spans="1:13" ht="15.6" customHeight="1" x14ac:dyDescent="0.2">
      <c r="A32" s="4"/>
      <c r="B32" s="94"/>
      <c r="C32" s="321" t="s">
        <v>67</v>
      </c>
      <c r="D32" s="322"/>
      <c r="E32" s="104">
        <f>E31+E28</f>
        <v>500</v>
      </c>
      <c r="F32" s="105">
        <f>F31+F28</f>
        <v>1000</v>
      </c>
      <c r="G32" s="105">
        <f>G31+G28</f>
        <v>300</v>
      </c>
      <c r="H32" s="105">
        <f>H31+H28</f>
        <v>1800</v>
      </c>
      <c r="I32" s="102"/>
      <c r="J32" s="103"/>
      <c r="K32" s="103"/>
      <c r="L32" s="103"/>
      <c r="M32" s="108"/>
    </row>
    <row r="33" spans="1:13" ht="12.75" customHeight="1" x14ac:dyDescent="0.2">
      <c r="A33" s="4"/>
      <c r="B33" s="27"/>
      <c r="C33" s="106"/>
      <c r="D33" s="106"/>
      <c r="E33" s="107"/>
      <c r="F33" s="107"/>
      <c r="G33" s="107"/>
      <c r="H33" s="107"/>
      <c r="I33" s="108"/>
      <c r="J33" s="108"/>
      <c r="K33" s="108"/>
      <c r="L33" s="108"/>
      <c r="M33" s="108"/>
    </row>
    <row r="34" spans="1:13" ht="12.75" customHeight="1" x14ac:dyDescent="0.2">
      <c r="A34" s="4"/>
      <c r="B34" s="27"/>
      <c r="C34" s="108"/>
      <c r="D34" s="108"/>
      <c r="E34" s="109"/>
      <c r="F34" s="109"/>
      <c r="G34" s="109"/>
      <c r="H34" s="109"/>
      <c r="I34" s="108"/>
      <c r="J34" s="108"/>
      <c r="K34" s="108"/>
      <c r="L34" s="108"/>
      <c r="M34" s="108"/>
    </row>
    <row r="35" spans="1:13" ht="15.75" customHeight="1" x14ac:dyDescent="0.2">
      <c r="A35" s="86"/>
      <c r="B35" s="286" t="s">
        <v>14</v>
      </c>
      <c r="C35" s="286"/>
      <c r="D35" s="286"/>
      <c r="E35" s="286"/>
      <c r="F35" s="286"/>
      <c r="G35" s="286"/>
      <c r="H35" s="287" t="s">
        <v>15</v>
      </c>
      <c r="I35" s="287"/>
      <c r="J35" s="287"/>
      <c r="K35" s="287"/>
      <c r="L35" s="287"/>
      <c r="M35" s="287"/>
    </row>
    <row r="36" spans="1:13" s="282" customFormat="1" ht="18.75" customHeight="1" x14ac:dyDescent="0.3">
      <c r="A36" s="4"/>
      <c r="B36" s="17"/>
      <c r="C36" s="17"/>
      <c r="D36" s="17"/>
      <c r="E36" s="17"/>
      <c r="F36" s="17"/>
      <c r="G36" s="17"/>
      <c r="H36" s="17"/>
      <c r="I36" s="17"/>
      <c r="J36" s="17"/>
      <c r="K36" s="5"/>
      <c r="L36" s="5"/>
      <c r="M36" s="5"/>
    </row>
    <row r="37" spans="1:13" s="282" customFormat="1" ht="12.75" customHeight="1" x14ac:dyDescent="0.2"/>
  </sheetData>
  <mergeCells count="20">
    <mergeCell ref="B35:G35"/>
    <mergeCell ref="H35:M35"/>
    <mergeCell ref="C31:D31"/>
    <mergeCell ref="C32:D32"/>
    <mergeCell ref="C30:D30"/>
    <mergeCell ref="C29:D29"/>
    <mergeCell ref="K23:K24"/>
    <mergeCell ref="C25:C27"/>
    <mergeCell ref="E23:G23"/>
    <mergeCell ref="J23:J24"/>
    <mergeCell ref="C24:D24"/>
    <mergeCell ref="H23:H24"/>
    <mergeCell ref="C23:D23"/>
    <mergeCell ref="B7:G7"/>
    <mergeCell ref="H7:M7"/>
    <mergeCell ref="C10:M16"/>
    <mergeCell ref="C28:D28"/>
    <mergeCell ref="I23:I24"/>
    <mergeCell ref="B19:M19"/>
    <mergeCell ref="L23:L24"/>
  </mergeCells>
  <hyperlinks>
    <hyperlink ref="B4" location="Ejercicios!F1C1" display="Volver a ejercicios" xr:uid="{AD2280F2-F6C8-4AD2-B618-D54E98E6BFFF}"/>
    <hyperlink ref="M4" location="Índice!F1C1" display="Volver al índice" xr:uid="{ACEAA62A-D045-4D48-B409-02A664F7708E}"/>
  </hyperlinks>
  <pageMargins left="0.75" right="0.75" top="1" bottom="1" header="0.5" footer="0.5"/>
  <pageSetup scale="91" orientation="landscape"/>
  <headerFooter>
    <oddFooter>&amp;R&amp;"Arial,Regular"&amp;10&amp;K000000Rta_13.2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0"/>
  <sheetViews>
    <sheetView showGridLines="0" workbookViewId="0">
      <selection activeCell="B14" sqref="B14"/>
    </sheetView>
  </sheetViews>
  <sheetFormatPr baseColWidth="10" defaultColWidth="8.85546875" defaultRowHeight="12.75" customHeight="1" x14ac:dyDescent="0.2"/>
  <cols>
    <col min="1" max="1" width="8.85546875" style="1" customWidth="1"/>
    <col min="2" max="2" width="6.140625" style="1" customWidth="1"/>
    <col min="3" max="12" width="8.5703125" style="1" customWidth="1"/>
    <col min="13" max="14" width="8.85546875" style="282" customWidth="1"/>
    <col min="15" max="16384" width="8.85546875" style="1"/>
  </cols>
  <sheetData>
    <row r="1" spans="1:13" ht="12.75" customHeight="1" x14ac:dyDescent="0.2">
      <c r="A1" s="2"/>
      <c r="B1" s="3"/>
      <c r="C1" s="3"/>
      <c r="D1" s="3"/>
      <c r="E1" s="3"/>
      <c r="F1" s="3"/>
      <c r="G1" s="3"/>
      <c r="H1" s="110"/>
      <c r="I1" s="110"/>
      <c r="J1" s="110"/>
      <c r="K1" s="110"/>
      <c r="L1" s="110"/>
      <c r="M1" s="110"/>
    </row>
    <row r="2" spans="1:13" ht="12.75" customHeight="1" x14ac:dyDescent="0.2">
      <c r="A2" s="4"/>
      <c r="B2" s="5"/>
      <c r="C2" s="5"/>
      <c r="D2" s="5"/>
      <c r="E2" s="5"/>
      <c r="F2" s="5"/>
      <c r="G2" s="5"/>
      <c r="H2" s="335" t="s">
        <v>1</v>
      </c>
      <c r="I2" s="336"/>
      <c r="J2" s="336"/>
      <c r="K2" s="336"/>
      <c r="L2" s="336"/>
      <c r="M2" s="336"/>
    </row>
    <row r="3" spans="1:13" ht="12.75" customHeight="1" x14ac:dyDescent="0.2">
      <c r="A3" s="4"/>
      <c r="B3" s="5"/>
      <c r="C3" s="5"/>
      <c r="D3" s="5"/>
      <c r="E3" s="5"/>
      <c r="F3" s="5"/>
      <c r="G3" s="5"/>
      <c r="H3" s="88"/>
      <c r="I3" s="88"/>
      <c r="J3" s="88"/>
      <c r="K3" s="88"/>
      <c r="L3" s="88"/>
      <c r="M3" s="88"/>
    </row>
    <row r="4" spans="1:13" ht="12.75" customHeight="1" x14ac:dyDescent="0.2">
      <c r="A4" s="4"/>
      <c r="B4" s="272" t="s">
        <v>180</v>
      </c>
      <c r="C4" s="5"/>
      <c r="D4" s="5"/>
      <c r="E4" s="5"/>
      <c r="F4" s="5"/>
      <c r="G4" s="5"/>
      <c r="H4" s="111"/>
      <c r="I4" s="111"/>
      <c r="J4" s="111"/>
      <c r="K4" s="111"/>
      <c r="L4" s="290" t="s">
        <v>169</v>
      </c>
      <c r="M4" s="291"/>
    </row>
    <row r="5" spans="1:13" ht="12.75" customHeight="1" x14ac:dyDescent="0.2">
      <c r="A5" s="4"/>
      <c r="B5" s="89"/>
      <c r="C5" s="5"/>
      <c r="D5" s="5"/>
      <c r="E5" s="5"/>
      <c r="F5" s="5"/>
      <c r="G5" s="5"/>
      <c r="H5" s="111"/>
      <c r="I5" s="111"/>
      <c r="J5" s="111"/>
      <c r="K5" s="111"/>
      <c r="L5" s="33"/>
      <c r="M5" s="33"/>
    </row>
    <row r="6" spans="1:13" ht="12.75" customHeight="1" x14ac:dyDescent="0.2">
      <c r="A6" s="4"/>
      <c r="B6" s="5"/>
      <c r="C6" s="5"/>
      <c r="D6" s="5"/>
      <c r="E6" s="5"/>
      <c r="F6" s="5"/>
      <c r="G6" s="5"/>
      <c r="H6" s="5"/>
      <c r="I6" s="5"/>
      <c r="J6" s="5"/>
      <c r="K6" s="5"/>
      <c r="L6" s="5"/>
      <c r="M6" s="5"/>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5"/>
      <c r="J8" s="5"/>
      <c r="K8" s="5"/>
      <c r="L8" s="5"/>
      <c r="M8" s="5"/>
    </row>
    <row r="9" spans="1:13" ht="12.75" customHeight="1" x14ac:dyDescent="0.2">
      <c r="A9" s="4"/>
      <c r="B9" s="5"/>
      <c r="C9" s="5"/>
      <c r="D9" s="5"/>
      <c r="E9" s="5"/>
      <c r="F9" s="5"/>
      <c r="G9" s="5"/>
      <c r="H9" s="5"/>
      <c r="I9" s="5"/>
      <c r="J9" s="5"/>
      <c r="K9" s="5"/>
      <c r="L9" s="5"/>
      <c r="M9" s="5"/>
    </row>
    <row r="10" spans="1:13" ht="12.75" customHeight="1" x14ac:dyDescent="0.2">
      <c r="A10" s="4"/>
      <c r="B10" s="25" t="s">
        <v>77</v>
      </c>
      <c r="C10" s="303" t="s">
        <v>19</v>
      </c>
      <c r="D10" s="311"/>
      <c r="E10" s="311"/>
      <c r="F10" s="311"/>
      <c r="G10" s="311"/>
      <c r="H10" s="311"/>
      <c r="I10" s="311"/>
      <c r="J10" s="311"/>
      <c r="K10" s="311"/>
      <c r="L10" s="311"/>
      <c r="M10" s="311"/>
    </row>
    <row r="11" spans="1:13" ht="12.75" customHeight="1" x14ac:dyDescent="0.2">
      <c r="A11" s="4"/>
      <c r="B11" s="5"/>
      <c r="C11" s="112"/>
      <c r="D11" s="112"/>
      <c r="E11" s="112"/>
      <c r="F11" s="112"/>
      <c r="G11" s="112"/>
      <c r="H11" s="112"/>
      <c r="I11" s="112"/>
      <c r="J11" s="112"/>
      <c r="K11" s="112"/>
      <c r="L11" s="112"/>
      <c r="M11" s="112"/>
    </row>
    <row r="12" spans="1:13" ht="12.75" customHeight="1" x14ac:dyDescent="0.2">
      <c r="A12" s="4"/>
      <c r="B12" s="5"/>
      <c r="C12" s="5"/>
      <c r="D12" s="5"/>
      <c r="E12" s="5"/>
      <c r="F12" s="5"/>
      <c r="G12" s="5"/>
      <c r="H12" s="5"/>
      <c r="I12" s="5"/>
      <c r="J12" s="5"/>
      <c r="K12" s="5"/>
      <c r="L12" s="5"/>
      <c r="M12" s="5"/>
    </row>
    <row r="13" spans="1:13" ht="18.75" customHeight="1" x14ac:dyDescent="0.2">
      <c r="A13" s="4"/>
      <c r="B13" s="286" t="s">
        <v>181</v>
      </c>
      <c r="C13" s="286"/>
      <c r="D13" s="286"/>
      <c r="E13" s="286"/>
      <c r="F13" s="286"/>
      <c r="G13" s="286"/>
      <c r="H13" s="286"/>
      <c r="I13" s="286"/>
      <c r="J13" s="286"/>
      <c r="K13" s="286"/>
      <c r="L13" s="286"/>
      <c r="M13" s="286"/>
    </row>
    <row r="14" spans="1:13" ht="12.75" customHeight="1" x14ac:dyDescent="0.2">
      <c r="A14" s="4"/>
      <c r="B14" s="5"/>
      <c r="C14" s="5"/>
      <c r="D14" s="5"/>
      <c r="E14" s="5"/>
      <c r="F14" s="5"/>
      <c r="G14" s="5"/>
      <c r="H14" s="5"/>
      <c r="I14" s="5"/>
      <c r="J14" s="5"/>
      <c r="K14" s="5"/>
      <c r="L14" s="5"/>
      <c r="M14" s="5"/>
    </row>
    <row r="15" spans="1:13" ht="12.95" customHeight="1" x14ac:dyDescent="0.2">
      <c r="A15" s="4"/>
      <c r="B15" s="5"/>
      <c r="C15" s="61"/>
      <c r="D15" s="61"/>
      <c r="E15" s="57"/>
      <c r="F15" s="57"/>
      <c r="G15" s="61"/>
      <c r="H15" s="61"/>
      <c r="I15" s="57"/>
      <c r="J15" s="5"/>
      <c r="K15" s="5"/>
      <c r="L15" s="5"/>
      <c r="M15" s="5"/>
    </row>
    <row r="16" spans="1:13" ht="15.95" customHeight="1" x14ac:dyDescent="0.2">
      <c r="A16" s="4"/>
      <c r="B16" s="5"/>
      <c r="C16" s="57"/>
      <c r="D16" s="113"/>
      <c r="E16" s="113"/>
      <c r="F16" s="113"/>
      <c r="G16" s="113"/>
      <c r="H16" s="61"/>
      <c r="I16" s="57"/>
      <c r="J16" s="5"/>
      <c r="K16" s="5"/>
      <c r="L16" s="5"/>
      <c r="M16" s="5"/>
    </row>
    <row r="17" spans="1:13" ht="15" customHeight="1" x14ac:dyDescent="0.2">
      <c r="A17" s="4"/>
      <c r="B17" s="5"/>
      <c r="C17" s="114"/>
      <c r="D17" s="115" t="s">
        <v>61</v>
      </c>
      <c r="E17" s="337" t="s">
        <v>62</v>
      </c>
      <c r="F17" s="338"/>
      <c r="G17" s="339"/>
      <c r="H17" s="119"/>
      <c r="I17" s="57"/>
      <c r="J17" s="5"/>
      <c r="K17" s="5"/>
      <c r="L17" s="5"/>
      <c r="M17" s="5"/>
    </row>
    <row r="18" spans="1:13" ht="15" customHeight="1" x14ac:dyDescent="0.2">
      <c r="A18" s="4"/>
      <c r="B18" s="5"/>
      <c r="C18" s="120"/>
      <c r="D18" s="121" t="s">
        <v>68</v>
      </c>
      <c r="E18" s="122" t="s">
        <v>69</v>
      </c>
      <c r="F18" s="122" t="s">
        <v>70</v>
      </c>
      <c r="G18" s="122" t="s">
        <v>71</v>
      </c>
      <c r="H18" s="119"/>
      <c r="I18" s="57"/>
      <c r="J18" s="5"/>
      <c r="K18" s="5"/>
      <c r="L18" s="5"/>
      <c r="M18" s="5"/>
    </row>
    <row r="19" spans="1:13" ht="15" customHeight="1" x14ac:dyDescent="0.2">
      <c r="A19" s="4"/>
      <c r="B19" s="5"/>
      <c r="C19" s="123"/>
      <c r="D19" s="124" t="s">
        <v>69</v>
      </c>
      <c r="E19" s="125" t="s">
        <v>44</v>
      </c>
      <c r="F19" s="274">
        <v>300</v>
      </c>
      <c r="G19" s="275" t="s">
        <v>44</v>
      </c>
      <c r="H19" s="119"/>
      <c r="I19" s="57"/>
      <c r="J19" s="5"/>
      <c r="K19" s="5"/>
      <c r="L19" s="5"/>
      <c r="M19" s="5"/>
    </row>
    <row r="20" spans="1:13" ht="15" customHeight="1" x14ac:dyDescent="0.2">
      <c r="A20" s="4"/>
      <c r="B20" s="5"/>
      <c r="C20" s="120"/>
      <c r="D20" s="127" t="s">
        <v>70</v>
      </c>
      <c r="E20" s="128">
        <f>'Rta_13.2'!E26/'Rta_13.2'!E32</f>
        <v>0.2</v>
      </c>
      <c r="F20" s="276" t="s">
        <v>44</v>
      </c>
      <c r="G20" s="277">
        <v>100</v>
      </c>
      <c r="H20" s="119"/>
      <c r="I20" s="57"/>
      <c r="J20" s="5"/>
      <c r="K20" s="5"/>
      <c r="L20" s="5"/>
      <c r="M20" s="5"/>
    </row>
    <row r="21" spans="1:13" ht="13.7" customHeight="1" x14ac:dyDescent="0.2">
      <c r="A21" s="4"/>
      <c r="B21" s="5"/>
      <c r="C21" s="114"/>
      <c r="D21" s="129" t="s">
        <v>71</v>
      </c>
      <c r="E21" s="130">
        <f>'Rta_13.2'!E27/'Rta_13.2'!E32</f>
        <v>0.1</v>
      </c>
      <c r="F21" s="278">
        <v>100</v>
      </c>
      <c r="G21" s="279" t="s">
        <v>44</v>
      </c>
      <c r="H21" s="119"/>
      <c r="I21" s="57"/>
      <c r="J21" s="5"/>
      <c r="K21" s="5"/>
      <c r="L21" s="5"/>
      <c r="M21" s="5"/>
    </row>
    <row r="22" spans="1:13" ht="13.7" customHeight="1" x14ac:dyDescent="0.2">
      <c r="A22" s="4"/>
      <c r="B22" s="5"/>
      <c r="C22" s="120"/>
      <c r="D22" s="131" t="s">
        <v>74</v>
      </c>
      <c r="E22" s="132">
        <f>SUM(E19:E21)</f>
        <v>0.30000000000000004</v>
      </c>
      <c r="F22" s="262">
        <f>SUM(F19:F21)</f>
        <v>400</v>
      </c>
      <c r="G22" s="262">
        <f>SUM(G19:G21)</f>
        <v>100</v>
      </c>
      <c r="H22" s="119"/>
      <c r="I22" s="57"/>
      <c r="J22" s="5"/>
      <c r="K22" s="5"/>
      <c r="L22" s="5"/>
      <c r="M22" s="5"/>
    </row>
    <row r="23" spans="1:13" ht="13.7" customHeight="1" x14ac:dyDescent="0.2">
      <c r="A23" s="4"/>
      <c r="B23" s="5"/>
      <c r="C23" s="120"/>
      <c r="D23" s="133" t="s">
        <v>78</v>
      </c>
      <c r="E23" s="126">
        <f>'Rta_13.2'!E29/'Rta_13.2'!E32</f>
        <v>0.2</v>
      </c>
      <c r="F23" s="274">
        <v>200</v>
      </c>
      <c r="G23" s="274">
        <v>200</v>
      </c>
      <c r="H23" s="119"/>
      <c r="I23" s="57"/>
      <c r="J23" s="5"/>
      <c r="K23" s="5"/>
      <c r="L23" s="5"/>
      <c r="M23" s="5"/>
    </row>
    <row r="24" spans="1:13" ht="13.7" customHeight="1" x14ac:dyDescent="0.2">
      <c r="A24" s="4"/>
      <c r="B24" s="5"/>
      <c r="C24" s="114"/>
      <c r="D24" s="134" t="s">
        <v>79</v>
      </c>
      <c r="E24" s="130">
        <f>'Rta_13.2'!E30/'Rta_13.2'!E32</f>
        <v>0.5</v>
      </c>
      <c r="F24" s="278">
        <v>400</v>
      </c>
      <c r="G24" s="278" t="s">
        <v>44</v>
      </c>
      <c r="H24" s="119"/>
      <c r="I24" s="57"/>
      <c r="J24" s="5"/>
      <c r="K24" s="5"/>
      <c r="L24" s="5"/>
      <c r="M24" s="5"/>
    </row>
    <row r="25" spans="1:13" ht="13.7" customHeight="1" x14ac:dyDescent="0.2">
      <c r="A25" s="4"/>
      <c r="B25" s="5"/>
      <c r="C25" s="120"/>
      <c r="D25" s="131" t="s">
        <v>80</v>
      </c>
      <c r="E25" s="135">
        <f>SUM(E23:E24)</f>
        <v>0.7</v>
      </c>
      <c r="F25" s="280">
        <f>SUM(F23:F24)</f>
        <v>600</v>
      </c>
      <c r="G25" s="280">
        <f>SUM(G23:G24)</f>
        <v>200</v>
      </c>
      <c r="H25" s="119"/>
      <c r="I25" s="57"/>
      <c r="J25" s="5"/>
      <c r="K25" s="5"/>
      <c r="L25" s="5"/>
      <c r="M25" s="5"/>
    </row>
    <row r="26" spans="1:13" ht="13.7" customHeight="1" x14ac:dyDescent="0.2">
      <c r="A26" s="4"/>
      <c r="B26" s="5"/>
      <c r="C26" s="120"/>
      <c r="D26" s="122" t="s">
        <v>81</v>
      </c>
      <c r="E26" s="135">
        <f>E25+E22</f>
        <v>1</v>
      </c>
      <c r="F26" s="280">
        <f>F25+F22</f>
        <v>1000</v>
      </c>
      <c r="G26" s="280">
        <f>G25+G22</f>
        <v>300</v>
      </c>
      <c r="H26" s="119"/>
      <c r="I26" s="57"/>
      <c r="J26" s="5"/>
      <c r="K26" s="5"/>
      <c r="L26" s="5"/>
      <c r="M26" s="5"/>
    </row>
    <row r="27" spans="1:13" ht="12.75" customHeight="1" x14ac:dyDescent="0.2">
      <c r="A27" s="4"/>
      <c r="B27" s="5"/>
      <c r="C27" s="61"/>
      <c r="D27" s="106"/>
      <c r="E27" s="107"/>
      <c r="F27" s="107"/>
      <c r="G27" s="107"/>
      <c r="H27" s="57"/>
      <c r="I27" s="57"/>
      <c r="J27" s="5"/>
      <c r="K27" s="5"/>
      <c r="L27" s="5"/>
      <c r="M27" s="5"/>
    </row>
    <row r="28" spans="1:13" ht="12.75" customHeight="1" x14ac:dyDescent="0.2">
      <c r="A28" s="4"/>
      <c r="B28" s="5"/>
      <c r="C28" s="66"/>
      <c r="D28" s="66"/>
      <c r="E28" s="66"/>
      <c r="F28" s="66"/>
      <c r="G28" s="66"/>
      <c r="H28" s="66"/>
      <c r="I28" s="66"/>
      <c r="J28" s="5"/>
      <c r="K28" s="5"/>
      <c r="L28" s="5"/>
      <c r="M28" s="5"/>
    </row>
    <row r="29" spans="1:13" s="282" customFormat="1" ht="15.75" customHeight="1" x14ac:dyDescent="0.2">
      <c r="A29" s="4"/>
      <c r="B29" s="286" t="s">
        <v>14</v>
      </c>
      <c r="C29" s="286"/>
      <c r="D29" s="286"/>
      <c r="E29" s="286"/>
      <c r="F29" s="286"/>
      <c r="G29" s="286"/>
      <c r="H29" s="287" t="s">
        <v>15</v>
      </c>
      <c r="I29" s="287"/>
      <c r="J29" s="287"/>
      <c r="K29" s="287"/>
      <c r="L29" s="287"/>
      <c r="M29" s="287"/>
    </row>
    <row r="30" spans="1:13" s="282" customFormat="1" ht="12.75" customHeight="1" x14ac:dyDescent="0.2"/>
  </sheetData>
  <mergeCells count="9">
    <mergeCell ref="H2:M2"/>
    <mergeCell ref="L4:M4"/>
    <mergeCell ref="E17:G17"/>
    <mergeCell ref="B29:G29"/>
    <mergeCell ref="H29:M29"/>
    <mergeCell ref="B7:G7"/>
    <mergeCell ref="H7:M7"/>
    <mergeCell ref="C10:M10"/>
    <mergeCell ref="B13:M13"/>
  </mergeCells>
  <hyperlinks>
    <hyperlink ref="L4" location="'Índice'!R1C1" display="Volver al índice" xr:uid="{00000000-0004-0000-0500-000001000000}"/>
    <hyperlink ref="B4" location="Ejercicios!F1C1" display="Volver a ejercicios" xr:uid="{1CD9C6E9-22B2-4DB4-AE5C-319646730941}"/>
    <hyperlink ref="L4:M4" location="Índice!F1C1" display="Volver al índice" xr:uid="{1A8A2D7D-A93D-4103-94E0-8D68B31D97B7}"/>
  </hyperlinks>
  <pageMargins left="0.75" right="0.75" top="1" bottom="1" header="0.5" footer="0.5"/>
  <pageSetup orientation="landscape"/>
  <headerFooter>
    <oddFooter>&amp;R&amp;"Arial,Regular"&amp;10&amp;K000000Rta_13.3</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9"/>
  <sheetViews>
    <sheetView showGridLines="0" workbookViewId="0">
      <selection activeCell="B14" sqref="B14"/>
    </sheetView>
  </sheetViews>
  <sheetFormatPr baseColWidth="10" defaultColWidth="8.85546875" defaultRowHeight="12.75" customHeight="1" x14ac:dyDescent="0.2"/>
  <cols>
    <col min="1" max="1" width="8.85546875" style="1" customWidth="1"/>
    <col min="2" max="13" width="8.5703125" style="1" customWidth="1"/>
    <col min="14" max="15" width="8.85546875" style="282" customWidth="1"/>
    <col min="16" max="16384" width="8.85546875" style="1"/>
  </cols>
  <sheetData>
    <row r="1" spans="1:14" ht="13.7" customHeight="1" x14ac:dyDescent="0.2">
      <c r="A1" s="2"/>
      <c r="B1" s="3"/>
      <c r="C1" s="3"/>
      <c r="D1" s="3"/>
      <c r="E1" s="3"/>
      <c r="F1" s="3"/>
      <c r="G1" s="3"/>
      <c r="H1" s="3"/>
      <c r="I1" s="3"/>
      <c r="J1" s="3"/>
      <c r="K1" s="3"/>
      <c r="L1" s="3"/>
      <c r="M1" s="3"/>
      <c r="N1" s="3"/>
    </row>
    <row r="2" spans="1:14" ht="13.7" customHeight="1" x14ac:dyDescent="0.2">
      <c r="A2" s="4"/>
      <c r="B2" s="5"/>
      <c r="C2" s="5"/>
      <c r="D2" s="5"/>
      <c r="E2" s="5"/>
      <c r="F2" s="5"/>
      <c r="G2" s="5"/>
      <c r="H2" s="335" t="s">
        <v>1</v>
      </c>
      <c r="I2" s="336"/>
      <c r="J2" s="336"/>
      <c r="K2" s="336"/>
      <c r="L2" s="336"/>
      <c r="M2" s="336"/>
      <c r="N2" s="5"/>
    </row>
    <row r="3" spans="1:14" ht="13.7" customHeight="1" x14ac:dyDescent="0.2">
      <c r="A3" s="4"/>
      <c r="B3" s="5"/>
      <c r="C3" s="5"/>
      <c r="D3" s="5"/>
      <c r="E3" s="5"/>
      <c r="F3" s="5"/>
      <c r="G3" s="5"/>
      <c r="H3" s="88"/>
      <c r="I3" s="88"/>
      <c r="J3" s="88"/>
      <c r="K3" s="88"/>
      <c r="L3" s="88"/>
      <c r="M3" s="88"/>
      <c r="N3" s="5"/>
    </row>
    <row r="4" spans="1:14" ht="13.7" customHeight="1" x14ac:dyDescent="0.2">
      <c r="A4" s="4"/>
      <c r="B4" s="272" t="s">
        <v>180</v>
      </c>
      <c r="C4" s="5"/>
      <c r="D4" s="5"/>
      <c r="E4" s="5"/>
      <c r="F4" s="5"/>
      <c r="G4" s="5"/>
      <c r="H4" s="111"/>
      <c r="I4" s="111"/>
      <c r="J4" s="111"/>
      <c r="K4" s="111"/>
      <c r="L4" s="290" t="s">
        <v>169</v>
      </c>
      <c r="M4" s="291"/>
      <c r="N4" s="5"/>
    </row>
    <row r="5" spans="1:14" ht="13.7" customHeight="1" x14ac:dyDescent="0.2">
      <c r="A5" s="4"/>
      <c r="B5" s="89"/>
      <c r="C5" s="5"/>
      <c r="D5" s="5"/>
      <c r="E5" s="5"/>
      <c r="F5" s="5"/>
      <c r="G5" s="5"/>
      <c r="H5" s="111"/>
      <c r="I5" s="111"/>
      <c r="J5" s="111"/>
      <c r="K5" s="111"/>
      <c r="L5" s="33"/>
      <c r="M5" s="33"/>
      <c r="N5" s="5"/>
    </row>
    <row r="6" spans="1:14" ht="13.7" customHeight="1" x14ac:dyDescent="0.2">
      <c r="A6" s="4"/>
      <c r="B6" s="5"/>
      <c r="C6" s="5"/>
      <c r="D6" s="5"/>
      <c r="E6" s="5"/>
      <c r="F6" s="5"/>
      <c r="G6" s="5"/>
      <c r="H6" s="5"/>
      <c r="I6" s="5"/>
      <c r="J6" s="5"/>
      <c r="K6" s="5"/>
      <c r="L6" s="5"/>
      <c r="M6" s="5"/>
      <c r="N6" s="5"/>
    </row>
    <row r="7" spans="1:14" ht="18.75" customHeight="1" x14ac:dyDescent="0.2">
      <c r="A7" s="4"/>
      <c r="B7" s="286" t="s">
        <v>28</v>
      </c>
      <c r="C7" s="286"/>
      <c r="D7" s="286"/>
      <c r="E7" s="286"/>
      <c r="F7" s="286"/>
      <c r="G7" s="286"/>
      <c r="H7" s="287"/>
      <c r="I7" s="287"/>
      <c r="J7" s="287"/>
      <c r="K7" s="287"/>
      <c r="L7" s="287"/>
      <c r="M7" s="287"/>
      <c r="N7" s="5"/>
    </row>
    <row r="8" spans="1:14" ht="12.75" customHeight="1" x14ac:dyDescent="0.2">
      <c r="A8" s="4"/>
      <c r="B8" s="5"/>
      <c r="C8" s="5"/>
      <c r="D8" s="5"/>
      <c r="E8" s="5"/>
      <c r="F8" s="5"/>
      <c r="G8" s="5"/>
      <c r="H8" s="5"/>
      <c r="I8" s="5"/>
      <c r="J8" s="5"/>
      <c r="K8" s="5"/>
      <c r="L8" s="5"/>
      <c r="M8" s="5"/>
      <c r="N8" s="5"/>
    </row>
    <row r="9" spans="1:14" ht="12.75" customHeight="1" x14ac:dyDescent="0.2">
      <c r="A9" s="4"/>
      <c r="B9" s="5"/>
      <c r="C9" s="5"/>
      <c r="D9" s="5"/>
      <c r="E9" s="5"/>
      <c r="F9" s="5"/>
      <c r="G9" s="5"/>
      <c r="H9" s="5"/>
      <c r="I9" s="5"/>
      <c r="J9" s="5"/>
      <c r="K9" s="5"/>
      <c r="L9" s="5"/>
      <c r="M9" s="5"/>
      <c r="N9" s="5"/>
    </row>
    <row r="10" spans="1:14" ht="12.75" customHeight="1" x14ac:dyDescent="0.2">
      <c r="A10" s="4"/>
      <c r="B10" s="25" t="s">
        <v>82</v>
      </c>
      <c r="C10" s="340" t="s">
        <v>20</v>
      </c>
      <c r="D10" s="341"/>
      <c r="E10" s="341"/>
      <c r="F10" s="341"/>
      <c r="G10" s="341"/>
      <c r="H10" s="341"/>
      <c r="I10" s="341"/>
      <c r="J10" s="341"/>
      <c r="K10" s="341"/>
      <c r="L10" s="341"/>
      <c r="M10" s="341"/>
      <c r="N10" s="5"/>
    </row>
    <row r="11" spans="1:14" ht="12.75" customHeight="1" x14ac:dyDescent="0.2">
      <c r="A11" s="4"/>
      <c r="B11" s="5"/>
      <c r="C11" s="5"/>
      <c r="D11" s="5"/>
      <c r="E11" s="5"/>
      <c r="F11" s="5"/>
      <c r="G11" s="5"/>
      <c r="H11" s="5"/>
      <c r="I11" s="5"/>
      <c r="J11" s="5"/>
      <c r="K11" s="5"/>
      <c r="L11" s="5"/>
      <c r="M11" s="5"/>
      <c r="N11" s="5"/>
    </row>
    <row r="12" spans="1:14" ht="12.75" customHeight="1" x14ac:dyDescent="0.2">
      <c r="A12" s="4"/>
      <c r="B12" s="5"/>
      <c r="C12" s="5"/>
      <c r="D12" s="5"/>
      <c r="E12" s="5"/>
      <c r="F12" s="5"/>
      <c r="G12" s="5"/>
      <c r="H12" s="5"/>
      <c r="I12" s="5"/>
      <c r="J12" s="5"/>
      <c r="K12" s="5"/>
      <c r="L12" s="5"/>
      <c r="M12" s="5"/>
      <c r="N12" s="5"/>
    </row>
    <row r="13" spans="1:14" ht="18.75" customHeight="1" x14ac:dyDescent="0.2">
      <c r="A13" s="4"/>
      <c r="B13" s="286" t="s">
        <v>181</v>
      </c>
      <c r="C13" s="286"/>
      <c r="D13" s="286"/>
      <c r="E13" s="286"/>
      <c r="F13" s="286"/>
      <c r="G13" s="286"/>
      <c r="H13" s="286"/>
      <c r="I13" s="286"/>
      <c r="J13" s="286"/>
      <c r="K13" s="286"/>
      <c r="L13" s="286"/>
      <c r="M13" s="286"/>
      <c r="N13" s="5"/>
    </row>
    <row r="14" spans="1:14" ht="13.7" customHeight="1" x14ac:dyDescent="0.2">
      <c r="A14" s="4"/>
      <c r="B14" s="5"/>
      <c r="C14" s="5"/>
      <c r="D14" s="5"/>
      <c r="E14" s="5"/>
      <c r="F14" s="5"/>
      <c r="G14" s="5"/>
      <c r="H14" s="5"/>
      <c r="I14" s="5"/>
      <c r="J14" s="5"/>
      <c r="K14" s="5"/>
      <c r="L14" s="5"/>
      <c r="M14" s="5"/>
      <c r="N14" s="5"/>
    </row>
    <row r="15" spans="1:14" ht="12.95" customHeight="1" x14ac:dyDescent="0.2">
      <c r="A15" s="4"/>
      <c r="B15" s="5"/>
      <c r="C15" s="342" t="s">
        <v>83</v>
      </c>
      <c r="D15" s="343"/>
      <c r="E15" s="343"/>
      <c r="F15" s="343"/>
      <c r="G15" s="343"/>
      <c r="H15" s="343"/>
      <c r="I15" s="343"/>
      <c r="J15" s="343"/>
      <c r="K15" s="343"/>
      <c r="L15" s="343"/>
      <c r="M15" s="343"/>
      <c r="N15" s="5"/>
    </row>
    <row r="16" spans="1:14" ht="15.95" customHeight="1" x14ac:dyDescent="0.2">
      <c r="A16" s="4"/>
      <c r="B16" s="5"/>
      <c r="C16" s="343"/>
      <c r="D16" s="343"/>
      <c r="E16" s="343"/>
      <c r="F16" s="343"/>
      <c r="G16" s="343"/>
      <c r="H16" s="343"/>
      <c r="I16" s="343"/>
      <c r="J16" s="343"/>
      <c r="K16" s="343"/>
      <c r="L16" s="343"/>
      <c r="M16" s="343"/>
      <c r="N16" s="5"/>
    </row>
    <row r="17" spans="1:14" ht="15" customHeight="1" x14ac:dyDescent="0.2">
      <c r="A17" s="4"/>
      <c r="B17" s="5"/>
      <c r="C17" s="27"/>
      <c r="D17" s="108"/>
      <c r="E17" s="57"/>
      <c r="F17" s="57"/>
      <c r="G17" s="61"/>
      <c r="H17" s="57"/>
      <c r="I17" s="57"/>
      <c r="J17" s="27"/>
      <c r="K17" s="27"/>
      <c r="L17" s="27"/>
      <c r="M17" s="27"/>
      <c r="N17" s="27"/>
    </row>
    <row r="18" spans="1:14" ht="15" customHeight="1" x14ac:dyDescent="0.2">
      <c r="A18" s="4"/>
      <c r="B18" s="5"/>
      <c r="C18" s="120"/>
      <c r="D18" s="137">
        <v>1</v>
      </c>
      <c r="E18" s="138">
        <v>0</v>
      </c>
      <c r="F18" s="139">
        <v>0</v>
      </c>
      <c r="G18" s="140"/>
      <c r="H18" s="141">
        <v>0</v>
      </c>
      <c r="I18" s="142">
        <f>'Rta_13.3'!F19</f>
        <v>300</v>
      </c>
      <c r="J18" s="143">
        <v>0</v>
      </c>
      <c r="K18" s="140"/>
      <c r="L18" s="141">
        <f t="shared" ref="L18:N20" si="0">D18-H18</f>
        <v>1</v>
      </c>
      <c r="M18" s="142">
        <f t="shared" si="0"/>
        <v>-300</v>
      </c>
      <c r="N18" s="142">
        <f t="shared" si="0"/>
        <v>0</v>
      </c>
    </row>
    <row r="19" spans="1:14" ht="15" customHeight="1" x14ac:dyDescent="0.25">
      <c r="A19" s="4"/>
      <c r="B19" s="5"/>
      <c r="C19" s="144" t="s">
        <v>84</v>
      </c>
      <c r="D19" s="137">
        <v>0</v>
      </c>
      <c r="E19" s="138">
        <v>1</v>
      </c>
      <c r="F19" s="139">
        <v>0</v>
      </c>
      <c r="G19" s="145" t="s">
        <v>85</v>
      </c>
      <c r="H19" s="141">
        <f>'Rta_13.3'!E20</f>
        <v>0.2</v>
      </c>
      <c r="I19" s="142">
        <v>0</v>
      </c>
      <c r="J19" s="143">
        <f>'Rta_13.3'!G20</f>
        <v>100</v>
      </c>
      <c r="K19" s="145" t="s">
        <v>86</v>
      </c>
      <c r="L19" s="141">
        <f t="shared" si="0"/>
        <v>-0.2</v>
      </c>
      <c r="M19" s="142">
        <f t="shared" si="0"/>
        <v>1</v>
      </c>
      <c r="N19" s="142">
        <f t="shared" si="0"/>
        <v>-100</v>
      </c>
    </row>
    <row r="20" spans="1:14" ht="15" customHeight="1" x14ac:dyDescent="0.2">
      <c r="A20" s="4"/>
      <c r="B20" s="5"/>
      <c r="C20" s="120"/>
      <c r="D20" s="137">
        <v>0</v>
      </c>
      <c r="E20" s="138">
        <v>0</v>
      </c>
      <c r="F20" s="139">
        <v>1</v>
      </c>
      <c r="G20" s="140"/>
      <c r="H20" s="141">
        <f>'Rta_13.3'!E21</f>
        <v>0.1</v>
      </c>
      <c r="I20" s="142">
        <f>'Rta_13.3'!F21</f>
        <v>100</v>
      </c>
      <c r="J20" s="143">
        <v>0</v>
      </c>
      <c r="K20" s="140"/>
      <c r="L20" s="141">
        <f t="shared" si="0"/>
        <v>-0.1</v>
      </c>
      <c r="M20" s="142">
        <f t="shared" si="0"/>
        <v>-100</v>
      </c>
      <c r="N20" s="142">
        <f t="shared" si="0"/>
        <v>1</v>
      </c>
    </row>
    <row r="21" spans="1:14" ht="13.7" customHeight="1" x14ac:dyDescent="0.2">
      <c r="A21" s="4"/>
      <c r="B21" s="5"/>
      <c r="C21" s="5"/>
      <c r="D21" s="5"/>
      <c r="E21" s="57"/>
      <c r="F21" s="57"/>
      <c r="G21" s="57"/>
      <c r="H21" s="57"/>
      <c r="I21" s="57"/>
      <c r="J21" s="5"/>
      <c r="K21" s="5"/>
      <c r="L21" s="5"/>
      <c r="M21" s="5"/>
      <c r="N21" s="5"/>
    </row>
    <row r="22" spans="1:14" ht="13.7" customHeight="1" x14ac:dyDescent="0.2">
      <c r="A22" s="4"/>
      <c r="B22" s="5"/>
      <c r="C22" s="27"/>
      <c r="D22" s="5"/>
      <c r="E22" s="57"/>
      <c r="F22" s="57"/>
      <c r="G22" s="57"/>
      <c r="H22" s="57"/>
      <c r="I22" s="57"/>
      <c r="J22" s="5"/>
      <c r="K22" s="5"/>
      <c r="L22" s="5"/>
      <c r="M22" s="5"/>
      <c r="N22" s="5"/>
    </row>
    <row r="23" spans="1:14" ht="13.7" customHeight="1" x14ac:dyDescent="0.2">
      <c r="A23" s="4"/>
      <c r="B23" s="5"/>
      <c r="C23" s="25" t="s">
        <v>87</v>
      </c>
      <c r="D23" s="5"/>
      <c r="E23" s="57"/>
      <c r="F23" s="57"/>
      <c r="G23" s="57"/>
      <c r="H23" s="57"/>
      <c r="I23" s="57"/>
      <c r="J23" s="5"/>
      <c r="K23" s="5"/>
      <c r="L23" s="5"/>
      <c r="M23" s="5"/>
      <c r="N23" s="5"/>
    </row>
    <row r="24" spans="1:14" ht="13.7" customHeight="1" x14ac:dyDescent="0.2">
      <c r="A24" s="4"/>
      <c r="B24" s="5"/>
      <c r="C24" s="146"/>
      <c r="D24" s="5"/>
      <c r="E24" s="57"/>
      <c r="F24" s="5"/>
      <c r="G24" s="5"/>
      <c r="H24" s="5"/>
      <c r="I24" s="5"/>
      <c r="J24" s="5"/>
      <c r="K24" s="5"/>
      <c r="L24" s="5"/>
      <c r="M24" s="5"/>
      <c r="N24" s="5"/>
    </row>
    <row r="25" spans="1:14" ht="13.7" customHeight="1" x14ac:dyDescent="0.2">
      <c r="A25" s="4"/>
      <c r="B25" s="5"/>
      <c r="C25" s="5"/>
      <c r="D25" s="5"/>
      <c r="E25" s="120"/>
      <c r="F25" s="147">
        <v>1.0780669144981401</v>
      </c>
      <c r="G25" s="148">
        <v>0.33400000000000002</v>
      </c>
      <c r="H25" s="149">
        <v>0.11</v>
      </c>
      <c r="I25" s="150"/>
      <c r="J25" s="5"/>
      <c r="K25" s="5"/>
      <c r="L25" s="5"/>
      <c r="M25" s="5"/>
      <c r="N25" s="5"/>
    </row>
    <row r="26" spans="1:14" ht="13.7" customHeight="1" x14ac:dyDescent="0.25">
      <c r="A26" s="4"/>
      <c r="B26" s="5"/>
      <c r="C26" s="151"/>
      <c r="D26" s="151"/>
      <c r="E26" s="152" t="s">
        <v>88</v>
      </c>
      <c r="F26" s="147">
        <v>0.260223048327138</v>
      </c>
      <c r="G26" s="148">
        <v>1.1152416356877299</v>
      </c>
      <c r="H26" s="149">
        <v>0.36799999999999999</v>
      </c>
      <c r="I26" s="150"/>
      <c r="J26" s="5"/>
      <c r="K26" s="5"/>
      <c r="L26" s="5"/>
      <c r="M26" s="5"/>
      <c r="N26" s="5"/>
    </row>
    <row r="27" spans="1:14" ht="13.7" customHeight="1" x14ac:dyDescent="0.2">
      <c r="A27" s="4"/>
      <c r="B27" s="5"/>
      <c r="C27" s="108"/>
      <c r="D27" s="151"/>
      <c r="E27" s="120"/>
      <c r="F27" s="147">
        <v>0.13382899628252801</v>
      </c>
      <c r="G27" s="148">
        <v>0.14498141263940501</v>
      </c>
      <c r="H27" s="149">
        <v>1.04832713754647</v>
      </c>
      <c r="I27" s="150"/>
      <c r="J27" s="5"/>
      <c r="K27" s="5"/>
      <c r="L27" s="5"/>
      <c r="M27" s="5"/>
      <c r="N27" s="5"/>
    </row>
    <row r="28" spans="1:14" ht="13.7" customHeight="1" x14ac:dyDescent="0.2">
      <c r="A28" s="4"/>
      <c r="B28" s="5"/>
      <c r="C28" s="91"/>
      <c r="D28" s="91"/>
      <c r="E28" s="91"/>
      <c r="F28" s="91"/>
      <c r="G28" s="91"/>
      <c r="H28" s="91"/>
      <c r="I28" s="91"/>
      <c r="J28" s="5"/>
      <c r="K28" s="5"/>
      <c r="L28" s="5"/>
      <c r="M28" s="5"/>
      <c r="N28" s="5"/>
    </row>
    <row r="29" spans="1:14" ht="13.7" customHeight="1" x14ac:dyDescent="0.2">
      <c r="A29" s="4"/>
      <c r="B29" s="5"/>
      <c r="C29" s="54"/>
      <c r="D29" s="54"/>
      <c r="E29" s="54"/>
      <c r="F29" s="54"/>
      <c r="G29" s="54"/>
      <c r="H29" s="54"/>
      <c r="I29" s="54"/>
      <c r="J29" s="5"/>
      <c r="K29" s="5"/>
      <c r="L29" s="5"/>
      <c r="M29" s="5"/>
      <c r="N29" s="5"/>
    </row>
    <row r="30" spans="1:14" ht="13.7" customHeight="1" x14ac:dyDescent="0.2">
      <c r="A30" s="4"/>
      <c r="B30" s="5"/>
      <c r="C30" s="153"/>
      <c r="D30" s="5"/>
      <c r="E30" s="153"/>
      <c r="F30" s="153"/>
      <c r="G30" s="153"/>
      <c r="H30" s="153"/>
      <c r="I30" s="20"/>
      <c r="J30" s="5"/>
      <c r="K30" s="5"/>
      <c r="L30" s="5"/>
      <c r="M30" s="5"/>
      <c r="N30" s="5"/>
    </row>
    <row r="31" spans="1:14" ht="13.7" customHeight="1" x14ac:dyDescent="0.2">
      <c r="A31" s="4"/>
      <c r="B31" s="5"/>
      <c r="C31" s="294" t="s">
        <v>89</v>
      </c>
      <c r="D31" s="295"/>
      <c r="E31" s="295"/>
      <c r="F31" s="295"/>
      <c r="G31" s="295"/>
      <c r="H31" s="295"/>
      <c r="I31" s="295"/>
      <c r="J31" s="295"/>
      <c r="K31" s="295"/>
      <c r="L31" s="295"/>
      <c r="M31" s="295"/>
      <c r="N31" s="5"/>
    </row>
    <row r="32" spans="1:14" ht="13.7" customHeight="1" x14ac:dyDescent="0.2">
      <c r="A32" s="4"/>
      <c r="B32" s="5"/>
      <c r="C32" s="295"/>
      <c r="D32" s="295"/>
      <c r="E32" s="295"/>
      <c r="F32" s="295"/>
      <c r="G32" s="295"/>
      <c r="H32" s="295"/>
      <c r="I32" s="295"/>
      <c r="J32" s="295"/>
      <c r="K32" s="295"/>
      <c r="L32" s="295"/>
      <c r="M32" s="295"/>
      <c r="N32" s="5"/>
    </row>
    <row r="33" spans="1:14" ht="13.7" customHeight="1" x14ac:dyDescent="0.2">
      <c r="A33" s="4"/>
      <c r="B33" s="5"/>
      <c r="C33" s="154"/>
      <c r="D33" s="154"/>
      <c r="E33" s="154"/>
      <c r="F33" s="154"/>
      <c r="G33" s="154"/>
      <c r="H33" s="154"/>
      <c r="I33" s="154"/>
      <c r="J33" s="5"/>
      <c r="K33" s="5"/>
      <c r="L33" s="5"/>
      <c r="M33" s="5"/>
      <c r="N33" s="5"/>
    </row>
    <row r="34" spans="1:14" ht="12.75" customHeight="1" x14ac:dyDescent="0.2">
      <c r="A34" s="4"/>
      <c r="B34" s="5"/>
      <c r="C34" s="303" t="s">
        <v>90</v>
      </c>
      <c r="D34" s="311"/>
      <c r="E34" s="311"/>
      <c r="F34" s="311"/>
      <c r="G34" s="311"/>
      <c r="H34" s="311"/>
      <c r="I34" s="311"/>
      <c r="J34" s="311"/>
      <c r="K34" s="311"/>
      <c r="L34" s="311"/>
      <c r="M34" s="311"/>
      <c r="N34" s="5"/>
    </row>
    <row r="35" spans="1:14" ht="13.7" customHeight="1" x14ac:dyDescent="0.2">
      <c r="A35" s="4"/>
      <c r="B35" s="5"/>
      <c r="C35" s="311"/>
      <c r="D35" s="311"/>
      <c r="E35" s="311"/>
      <c r="F35" s="311"/>
      <c r="G35" s="311"/>
      <c r="H35" s="311"/>
      <c r="I35" s="311"/>
      <c r="J35" s="311"/>
      <c r="K35" s="311"/>
      <c r="L35" s="311"/>
      <c r="M35" s="311"/>
      <c r="N35" s="5"/>
    </row>
    <row r="36" spans="1:14" ht="12.75" customHeight="1" x14ac:dyDescent="0.2">
      <c r="A36" s="4"/>
      <c r="B36" s="5"/>
      <c r="C36" s="311"/>
      <c r="D36" s="311"/>
      <c r="E36" s="311"/>
      <c r="F36" s="311"/>
      <c r="G36" s="311"/>
      <c r="H36" s="311"/>
      <c r="I36" s="311"/>
      <c r="J36" s="311"/>
      <c r="K36" s="311"/>
      <c r="L36" s="311"/>
      <c r="M36" s="311"/>
      <c r="N36" s="5"/>
    </row>
    <row r="37" spans="1:14" ht="12.75" customHeight="1" x14ac:dyDescent="0.2">
      <c r="A37" s="4"/>
      <c r="B37" s="5"/>
      <c r="C37" s="42"/>
      <c r="D37" s="42"/>
      <c r="E37" s="42"/>
      <c r="F37" s="42"/>
      <c r="G37" s="42"/>
      <c r="H37" s="42"/>
      <c r="I37" s="42"/>
      <c r="J37" s="5"/>
      <c r="K37" s="5"/>
      <c r="L37" s="5"/>
      <c r="M37" s="5"/>
      <c r="N37" s="5"/>
    </row>
    <row r="38" spans="1:14" s="282" customFormat="1" ht="15.75" customHeight="1" x14ac:dyDescent="0.2">
      <c r="A38" s="4"/>
      <c r="B38" s="286" t="s">
        <v>14</v>
      </c>
      <c r="C38" s="286"/>
      <c r="D38" s="286"/>
      <c r="E38" s="286"/>
      <c r="F38" s="286"/>
      <c r="G38" s="286"/>
      <c r="H38" s="287" t="s">
        <v>15</v>
      </c>
      <c r="I38" s="287"/>
      <c r="J38" s="287"/>
      <c r="K38" s="287"/>
      <c r="L38" s="287"/>
      <c r="M38" s="287"/>
      <c r="N38" s="5"/>
    </row>
    <row r="39" spans="1:14" s="282" customFormat="1" ht="12.75" customHeight="1" x14ac:dyDescent="0.2"/>
  </sheetData>
  <mergeCells count="11">
    <mergeCell ref="H2:M2"/>
    <mergeCell ref="L4:M4"/>
    <mergeCell ref="B7:G7"/>
    <mergeCell ref="H7:M7"/>
    <mergeCell ref="B38:G38"/>
    <mergeCell ref="H38:M38"/>
    <mergeCell ref="C10:M10"/>
    <mergeCell ref="C31:M32"/>
    <mergeCell ref="C34:M36"/>
    <mergeCell ref="C15:M16"/>
    <mergeCell ref="B13:M13"/>
  </mergeCells>
  <hyperlinks>
    <hyperlink ref="L4" location="'Índice'!R1C1" display="Volver al índice" xr:uid="{00000000-0004-0000-0600-000001000000}"/>
    <hyperlink ref="B4" location="Ejercicios!F1C1" display="Volver a ejercicios" xr:uid="{2484FFB9-F7E3-47A4-88EB-35B24EF57DF0}"/>
    <hyperlink ref="L4:M4" location="Índice!F1C1" display="Volver al índice" xr:uid="{F0E905C2-2364-460C-BDFF-FD023433C94B}"/>
  </hyperlinks>
  <pageMargins left="0.75" right="0.75" top="1" bottom="1" header="0.5" footer="0.5"/>
  <pageSetup scale="86" orientation="landscape"/>
  <headerFooter>
    <oddFooter>&amp;R&amp;"Arial,Regular"&amp;10&amp;K000000Rta_13.4</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1"/>
  <sheetViews>
    <sheetView showGridLines="0" workbookViewId="0">
      <selection activeCell="B14" sqref="B14"/>
    </sheetView>
  </sheetViews>
  <sheetFormatPr baseColWidth="10" defaultColWidth="8.85546875" defaultRowHeight="12.75" customHeight="1" x14ac:dyDescent="0.2"/>
  <cols>
    <col min="1" max="1" width="8.85546875" style="1" customWidth="1"/>
    <col min="2" max="2" width="7.42578125" style="1" customWidth="1"/>
    <col min="3" max="3" width="5" style="1" customWidth="1"/>
    <col min="4" max="4" width="10.42578125" style="1" customWidth="1"/>
    <col min="5" max="5" width="10" style="1" customWidth="1"/>
    <col min="6" max="6" width="11.42578125" style="1" customWidth="1"/>
    <col min="7" max="7" width="12.42578125" style="1" customWidth="1"/>
    <col min="8" max="12" width="8.85546875" style="1" customWidth="1"/>
    <col min="13" max="14" width="8.85546875" style="282" customWidth="1"/>
    <col min="15" max="16384" width="8.85546875" style="1"/>
  </cols>
  <sheetData>
    <row r="1" spans="1:13" ht="12.75" customHeight="1" x14ac:dyDescent="0.2">
      <c r="A1" s="2"/>
      <c r="B1" s="3"/>
      <c r="C1" s="3"/>
      <c r="D1" s="3"/>
      <c r="E1" s="3"/>
      <c r="F1" s="3"/>
      <c r="G1" s="3"/>
      <c r="H1" s="3"/>
      <c r="I1" s="3"/>
      <c r="J1" s="3"/>
      <c r="K1" s="3"/>
      <c r="L1" s="110"/>
      <c r="M1" s="110"/>
    </row>
    <row r="2" spans="1:13" ht="12.75" customHeight="1" x14ac:dyDescent="0.2">
      <c r="A2" s="4"/>
      <c r="B2" s="5"/>
      <c r="C2" s="5"/>
      <c r="D2" s="5"/>
      <c r="E2" s="7"/>
      <c r="F2" s="7"/>
      <c r="G2" s="7"/>
      <c r="H2" s="7"/>
      <c r="I2" s="7"/>
      <c r="J2" s="5"/>
      <c r="K2" s="5"/>
      <c r="L2" s="88"/>
      <c r="M2" s="6" t="s">
        <v>1</v>
      </c>
    </row>
    <row r="3" spans="1:13" ht="12.75" customHeight="1" x14ac:dyDescent="0.2">
      <c r="A3" s="4"/>
      <c r="B3" s="5"/>
      <c r="C3" s="5"/>
      <c r="D3" s="5"/>
      <c r="E3" s="5"/>
      <c r="F3" s="5"/>
      <c r="G3" s="5"/>
      <c r="H3" s="5"/>
      <c r="I3" s="5"/>
      <c r="J3" s="5"/>
      <c r="K3" s="5"/>
      <c r="L3" s="88"/>
      <c r="M3" s="88"/>
    </row>
    <row r="4" spans="1:13" ht="12.75" customHeight="1" x14ac:dyDescent="0.2">
      <c r="A4" s="4"/>
      <c r="B4" s="272" t="s">
        <v>180</v>
      </c>
      <c r="C4" s="5"/>
      <c r="D4" s="5"/>
      <c r="E4" s="5"/>
      <c r="F4" s="5"/>
      <c r="G4" s="5"/>
      <c r="H4" s="5"/>
      <c r="I4" s="35"/>
      <c r="J4" s="5"/>
      <c r="K4" s="5"/>
      <c r="L4" s="33"/>
      <c r="M4" s="270" t="s">
        <v>169</v>
      </c>
    </row>
    <row r="5" spans="1:13" ht="12.75" customHeight="1" x14ac:dyDescent="0.2">
      <c r="A5" s="4"/>
      <c r="B5" s="89"/>
      <c r="C5" s="5"/>
      <c r="D5" s="5"/>
      <c r="E5" s="5"/>
      <c r="F5" s="5"/>
      <c r="G5" s="5"/>
      <c r="H5" s="5"/>
      <c r="I5" s="35"/>
      <c r="J5" s="5"/>
      <c r="K5" s="5"/>
      <c r="L5" s="33"/>
      <c r="M5" s="33"/>
    </row>
    <row r="6" spans="1:13" ht="14.25" customHeight="1" x14ac:dyDescent="0.2">
      <c r="A6" s="4"/>
      <c r="B6" s="5"/>
      <c r="C6" s="5"/>
      <c r="D6" s="5"/>
      <c r="E6" s="5"/>
      <c r="F6" s="5"/>
      <c r="G6" s="5"/>
      <c r="H6" s="5"/>
      <c r="I6" s="5"/>
      <c r="J6" s="5"/>
      <c r="K6" s="5"/>
      <c r="L6" s="5"/>
      <c r="M6" s="5"/>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5"/>
      <c r="J8" s="5"/>
      <c r="K8" s="5"/>
      <c r="L8" s="5"/>
      <c r="M8" s="5"/>
    </row>
    <row r="9" spans="1:13" ht="12.75" customHeight="1" x14ac:dyDescent="0.2">
      <c r="A9" s="4"/>
      <c r="B9" s="5"/>
      <c r="C9" s="5"/>
      <c r="D9" s="5"/>
      <c r="E9" s="5"/>
      <c r="F9" s="5"/>
      <c r="G9" s="5"/>
      <c r="H9" s="5"/>
      <c r="I9" s="5"/>
      <c r="J9" s="5"/>
      <c r="K9" s="5"/>
      <c r="L9" s="5"/>
      <c r="M9" s="5"/>
    </row>
    <row r="10" spans="1:13" ht="12.75" customHeight="1" x14ac:dyDescent="0.2">
      <c r="A10" s="4"/>
      <c r="B10" s="25" t="s">
        <v>91</v>
      </c>
      <c r="C10" s="347" t="s">
        <v>21</v>
      </c>
      <c r="D10" s="348"/>
      <c r="E10" s="348"/>
      <c r="F10" s="348"/>
      <c r="G10" s="348"/>
      <c r="H10" s="348"/>
      <c r="I10" s="348"/>
      <c r="J10" s="348"/>
      <c r="K10" s="348"/>
      <c r="L10" s="348"/>
      <c r="M10" s="348"/>
    </row>
    <row r="11" spans="1:13" ht="12.75" customHeight="1" x14ac:dyDescent="0.2">
      <c r="A11" s="4"/>
      <c r="B11" s="5"/>
      <c r="C11" s="5"/>
      <c r="D11" s="5"/>
      <c r="E11" s="5"/>
      <c r="F11" s="5"/>
      <c r="G11" s="5"/>
      <c r="H11" s="5"/>
      <c r="I11" s="5"/>
      <c r="J11" s="5"/>
      <c r="K11" s="5"/>
      <c r="L11" s="5"/>
      <c r="M11" s="5"/>
    </row>
    <row r="12" spans="1:13" ht="12.75" customHeight="1" x14ac:dyDescent="0.2">
      <c r="A12" s="4"/>
      <c r="B12" s="5"/>
      <c r="C12" s="5"/>
      <c r="D12" s="5"/>
      <c r="E12" s="5"/>
      <c r="F12" s="5"/>
      <c r="G12" s="5"/>
      <c r="H12" s="5"/>
      <c r="I12" s="5"/>
      <c r="J12" s="5"/>
      <c r="K12" s="5"/>
      <c r="L12" s="5"/>
      <c r="M12" s="5"/>
    </row>
    <row r="13" spans="1:13" ht="18.75" customHeight="1" x14ac:dyDescent="0.2">
      <c r="A13" s="4"/>
      <c r="B13" s="286" t="s">
        <v>181</v>
      </c>
      <c r="C13" s="286"/>
      <c r="D13" s="286"/>
      <c r="E13" s="286"/>
      <c r="F13" s="286"/>
      <c r="G13" s="286"/>
      <c r="H13" s="286"/>
      <c r="I13" s="286"/>
      <c r="J13" s="286"/>
      <c r="K13" s="286"/>
      <c r="L13" s="286"/>
      <c r="M13" s="286"/>
    </row>
    <row r="14" spans="1:13" ht="12.75" customHeight="1" x14ac:dyDescent="0.2">
      <c r="A14" s="4"/>
      <c r="B14" s="5"/>
      <c r="C14" s="155"/>
      <c r="D14" s="5"/>
      <c r="E14" s="5"/>
      <c r="F14" s="5"/>
      <c r="G14" s="5"/>
      <c r="H14" s="5"/>
      <c r="I14" s="5"/>
      <c r="J14" s="5"/>
      <c r="K14" s="5"/>
      <c r="L14" s="5"/>
      <c r="M14" s="5"/>
    </row>
    <row r="15" spans="1:13" ht="18" customHeight="1" x14ac:dyDescent="0.25">
      <c r="A15" s="4"/>
      <c r="B15" s="5"/>
      <c r="C15" s="156" t="s">
        <v>92</v>
      </c>
      <c r="D15" s="54"/>
      <c r="E15" s="54"/>
      <c r="F15" s="54"/>
      <c r="G15" s="54"/>
      <c r="H15" s="54"/>
      <c r="I15" s="54"/>
      <c r="J15" s="5"/>
      <c r="K15" s="5"/>
      <c r="L15" s="5"/>
      <c r="M15" s="5"/>
    </row>
    <row r="16" spans="1:13" ht="12.95" customHeight="1" x14ac:dyDescent="0.25">
      <c r="A16" s="4"/>
      <c r="B16" s="20"/>
      <c r="C16" s="157"/>
      <c r="D16" s="54"/>
      <c r="E16" s="54"/>
      <c r="F16" s="54"/>
      <c r="G16" s="54"/>
      <c r="H16" s="54"/>
      <c r="I16" s="54"/>
      <c r="J16" s="5"/>
      <c r="K16" s="5"/>
      <c r="L16" s="5"/>
      <c r="M16" s="5"/>
    </row>
    <row r="17" spans="1:13" ht="12.95" customHeight="1" x14ac:dyDescent="0.2">
      <c r="A17" s="4"/>
      <c r="B17" s="20"/>
      <c r="C17" s="158" t="s">
        <v>93</v>
      </c>
      <c r="D17" s="61"/>
      <c r="E17" s="61"/>
      <c r="F17" s="61"/>
      <c r="G17" s="61"/>
      <c r="H17" s="158" t="s">
        <v>94</v>
      </c>
      <c r="I17" s="61"/>
      <c r="J17" s="61"/>
      <c r="K17" s="61"/>
      <c r="L17" s="5"/>
      <c r="M17" s="5"/>
    </row>
    <row r="18" spans="1:13" ht="12.95" customHeight="1" x14ac:dyDescent="0.2">
      <c r="A18" s="4"/>
      <c r="B18" s="20"/>
      <c r="C18" s="61"/>
      <c r="D18" s="159" t="s">
        <v>69</v>
      </c>
      <c r="E18" s="159" t="s">
        <v>70</v>
      </c>
      <c r="F18" s="159" t="s">
        <v>71</v>
      </c>
      <c r="G18" s="61"/>
      <c r="H18" s="72"/>
      <c r="I18" s="159" t="s">
        <v>69</v>
      </c>
      <c r="J18" s="159" t="s">
        <v>70</v>
      </c>
      <c r="K18" s="159" t="s">
        <v>71</v>
      </c>
      <c r="L18" s="5"/>
      <c r="M18" s="5"/>
    </row>
    <row r="19" spans="1:13" ht="12.95" customHeight="1" x14ac:dyDescent="0.2">
      <c r="A19" s="4"/>
      <c r="B19" s="20"/>
      <c r="C19" s="160" t="s">
        <v>69</v>
      </c>
      <c r="D19" s="161">
        <v>0</v>
      </c>
      <c r="E19" s="162">
        <f>300/1000</f>
        <v>0.3</v>
      </c>
      <c r="F19" s="163">
        <v>0</v>
      </c>
      <c r="G19" s="164"/>
      <c r="H19" s="165" t="s">
        <v>69</v>
      </c>
      <c r="I19" s="161">
        <f>1-D19</f>
        <v>1</v>
      </c>
      <c r="J19" s="162">
        <f>0-E19</f>
        <v>-0.3</v>
      </c>
      <c r="K19" s="163">
        <f>0-F19</f>
        <v>0</v>
      </c>
      <c r="L19" s="150"/>
      <c r="M19" s="5"/>
    </row>
    <row r="20" spans="1:13" ht="12.95" customHeight="1" x14ac:dyDescent="0.2">
      <c r="A20" s="4"/>
      <c r="B20" s="20"/>
      <c r="C20" s="160" t="s">
        <v>70</v>
      </c>
      <c r="D20" s="161">
        <v>0.2</v>
      </c>
      <c r="E20" s="162">
        <v>0</v>
      </c>
      <c r="F20" s="163">
        <v>0.33333333333333298</v>
      </c>
      <c r="G20" s="164"/>
      <c r="H20" s="165" t="s">
        <v>70</v>
      </c>
      <c r="I20" s="161">
        <f>0-D20</f>
        <v>-0.2</v>
      </c>
      <c r="J20" s="162">
        <f>1-E20</f>
        <v>1</v>
      </c>
      <c r="K20" s="163">
        <f>0-F20</f>
        <v>-0.33333333333333298</v>
      </c>
      <c r="L20" s="150"/>
      <c r="M20" s="5"/>
    </row>
    <row r="21" spans="1:13" ht="12.95" customHeight="1" x14ac:dyDescent="0.2">
      <c r="A21" s="4"/>
      <c r="B21" s="20"/>
      <c r="C21" s="160" t="s">
        <v>71</v>
      </c>
      <c r="D21" s="161">
        <v>0.1</v>
      </c>
      <c r="E21" s="162">
        <v>0.1</v>
      </c>
      <c r="F21" s="163">
        <v>0</v>
      </c>
      <c r="G21" s="164"/>
      <c r="H21" s="165" t="s">
        <v>71</v>
      </c>
      <c r="I21" s="161">
        <f>0-D21</f>
        <v>-0.1</v>
      </c>
      <c r="J21" s="162">
        <f>0-E21</f>
        <v>-0.1</v>
      </c>
      <c r="K21" s="163">
        <f>1-F21</f>
        <v>1</v>
      </c>
      <c r="L21" s="150"/>
      <c r="M21" s="5"/>
    </row>
    <row r="22" spans="1:13" ht="12.95" customHeight="1" x14ac:dyDescent="0.2">
      <c r="A22" s="4"/>
      <c r="B22" s="20"/>
      <c r="C22" s="61"/>
      <c r="D22" s="61"/>
      <c r="E22" s="61"/>
      <c r="F22" s="61"/>
      <c r="G22" s="61"/>
      <c r="H22" s="61"/>
      <c r="I22" s="61"/>
      <c r="J22" s="61"/>
      <c r="K22" s="61"/>
      <c r="L22" s="5"/>
      <c r="M22" s="5"/>
    </row>
    <row r="23" spans="1:13" ht="12.95" customHeight="1" x14ac:dyDescent="0.2">
      <c r="A23" s="4"/>
      <c r="B23" s="20"/>
      <c r="C23" s="158" t="s">
        <v>95</v>
      </c>
      <c r="D23" s="61"/>
      <c r="E23" s="61"/>
      <c r="F23" s="61"/>
      <c r="G23" s="61"/>
      <c r="H23" s="61"/>
      <c r="I23" s="61"/>
      <c r="J23" s="61"/>
      <c r="K23" s="61"/>
      <c r="L23" s="5"/>
      <c r="M23" s="5"/>
    </row>
    <row r="24" spans="1:13" ht="12.95" customHeight="1" x14ac:dyDescent="0.2">
      <c r="A24" s="4"/>
      <c r="B24" s="20"/>
      <c r="C24" s="61"/>
      <c r="D24" s="61"/>
      <c r="E24" s="61"/>
      <c r="F24" s="61"/>
      <c r="G24" s="61"/>
      <c r="H24" s="61"/>
      <c r="I24" s="61"/>
      <c r="J24" s="61"/>
      <c r="K24" s="61"/>
      <c r="L24" s="5"/>
      <c r="M24" s="5"/>
    </row>
    <row r="25" spans="1:13" ht="12.95" customHeight="1" x14ac:dyDescent="0.2">
      <c r="A25" s="4"/>
      <c r="B25" s="20"/>
      <c r="C25" s="72"/>
      <c r="D25" s="159" t="s">
        <v>69</v>
      </c>
      <c r="E25" s="159" t="s">
        <v>70</v>
      </c>
      <c r="F25" s="159" t="s">
        <v>71</v>
      </c>
      <c r="G25" s="61"/>
      <c r="H25" s="61"/>
      <c r="I25" s="61"/>
      <c r="J25" s="61"/>
      <c r="K25" s="61"/>
      <c r="L25" s="5"/>
      <c r="M25" s="5"/>
    </row>
    <row r="26" spans="1:13" ht="12.95" customHeight="1" x14ac:dyDescent="0.2">
      <c r="A26" s="4"/>
      <c r="B26" s="20"/>
      <c r="C26" s="165" t="s">
        <v>69</v>
      </c>
      <c r="D26" s="166">
        <v>1.0780669144981401</v>
      </c>
      <c r="E26" s="167">
        <v>0.33457249070632</v>
      </c>
      <c r="F26" s="168">
        <v>0.111524163568773</v>
      </c>
      <c r="G26" s="164"/>
      <c r="H26" s="61"/>
      <c r="I26" s="61"/>
      <c r="J26" s="61"/>
      <c r="K26" s="61"/>
      <c r="L26" s="5"/>
      <c r="M26" s="5"/>
    </row>
    <row r="27" spans="1:13" ht="12.95" customHeight="1" x14ac:dyDescent="0.2">
      <c r="A27" s="4"/>
      <c r="B27" s="20"/>
      <c r="C27" s="165" t="s">
        <v>70</v>
      </c>
      <c r="D27" s="166">
        <v>0.260223048327138</v>
      </c>
      <c r="E27" s="167">
        <v>1.1152416356877299</v>
      </c>
      <c r="F27" s="168">
        <v>0.37174721189591098</v>
      </c>
      <c r="G27" s="164"/>
      <c r="H27" s="61"/>
      <c r="I27" s="61"/>
      <c r="J27" s="61"/>
      <c r="K27" s="61"/>
      <c r="L27" s="5"/>
      <c r="M27" s="5"/>
    </row>
    <row r="28" spans="1:13" ht="12.95" customHeight="1" x14ac:dyDescent="0.2">
      <c r="A28" s="4"/>
      <c r="B28" s="20"/>
      <c r="C28" s="165" t="s">
        <v>71</v>
      </c>
      <c r="D28" s="166">
        <v>0.13382899628252801</v>
      </c>
      <c r="E28" s="167">
        <v>0.14498141263940501</v>
      </c>
      <c r="F28" s="168">
        <v>1.04832713754647</v>
      </c>
      <c r="G28" s="164"/>
      <c r="H28" s="61"/>
      <c r="I28" s="61"/>
      <c r="J28" s="61"/>
      <c r="K28" s="61"/>
      <c r="L28" s="5"/>
      <c r="M28" s="5"/>
    </row>
    <row r="29" spans="1:13" ht="12.95" customHeight="1" x14ac:dyDescent="0.2">
      <c r="A29" s="4"/>
      <c r="B29" s="20"/>
      <c r="C29" s="61"/>
      <c r="D29" s="61"/>
      <c r="E29" s="61"/>
      <c r="F29" s="61"/>
      <c r="G29" s="61"/>
      <c r="H29" s="61"/>
      <c r="I29" s="61"/>
      <c r="J29" s="61"/>
      <c r="K29" s="61"/>
      <c r="L29" s="5"/>
      <c r="M29" s="5"/>
    </row>
    <row r="30" spans="1:13" ht="12.95" customHeight="1" x14ac:dyDescent="0.2">
      <c r="A30" s="4"/>
      <c r="B30" s="20"/>
      <c r="C30" s="158" t="s">
        <v>96</v>
      </c>
      <c r="D30" s="61"/>
      <c r="E30" s="61"/>
      <c r="F30" s="61"/>
      <c r="G30" s="61"/>
      <c r="H30" s="61"/>
      <c r="I30" s="61"/>
      <c r="J30" s="61"/>
      <c r="K30" s="61"/>
      <c r="L30" s="5"/>
      <c r="M30" s="5"/>
    </row>
    <row r="31" spans="1:13" ht="12.95" customHeight="1" x14ac:dyDescent="0.2">
      <c r="A31" s="4"/>
      <c r="B31" s="20"/>
      <c r="C31" s="61"/>
      <c r="D31" s="61"/>
      <c r="E31" s="61"/>
      <c r="F31" s="61"/>
      <c r="G31" s="61"/>
      <c r="H31" s="61"/>
      <c r="I31" s="61"/>
      <c r="J31" s="61"/>
      <c r="K31" s="61"/>
      <c r="L31" s="5"/>
      <c r="M31" s="5"/>
    </row>
    <row r="32" spans="1:13" ht="12.95" customHeight="1" x14ac:dyDescent="0.2">
      <c r="A32" s="4"/>
      <c r="B32" s="20"/>
      <c r="C32" s="61"/>
      <c r="D32" s="344" t="s">
        <v>97</v>
      </c>
      <c r="E32" s="345"/>
      <c r="F32" s="344" t="s">
        <v>98</v>
      </c>
      <c r="G32" s="345"/>
      <c r="H32" s="61"/>
      <c r="I32" s="61"/>
      <c r="J32" s="61"/>
      <c r="K32" s="61"/>
      <c r="L32" s="5"/>
      <c r="M32" s="5"/>
    </row>
    <row r="33" spans="1:13" ht="12.95" customHeight="1" x14ac:dyDescent="0.2">
      <c r="A33" s="4"/>
      <c r="B33" s="20"/>
      <c r="C33" s="61"/>
      <c r="D33" s="346"/>
      <c r="E33" s="346"/>
      <c r="F33" s="346"/>
      <c r="G33" s="346"/>
      <c r="H33" s="61"/>
      <c r="I33" s="61"/>
      <c r="J33" s="61"/>
      <c r="K33" s="61"/>
      <c r="L33" s="5"/>
      <c r="M33" s="5"/>
    </row>
    <row r="34" spans="1:13" ht="12.95" customHeight="1" x14ac:dyDescent="0.2">
      <c r="A34" s="4"/>
      <c r="B34" s="20"/>
      <c r="C34" s="61"/>
      <c r="D34" s="159" t="s">
        <v>99</v>
      </c>
      <c r="E34" s="159" t="s">
        <v>100</v>
      </c>
      <c r="F34" s="159" t="s">
        <v>99</v>
      </c>
      <c r="G34" s="159" t="s">
        <v>100</v>
      </c>
      <c r="H34" s="61"/>
      <c r="I34" s="61"/>
      <c r="J34" s="61"/>
      <c r="K34" s="61"/>
      <c r="L34" s="5"/>
      <c r="M34" s="5"/>
    </row>
    <row r="35" spans="1:13" ht="12.95" customHeight="1" x14ac:dyDescent="0.2">
      <c r="A35" s="4"/>
      <c r="B35" s="20"/>
      <c r="C35" s="159" t="s">
        <v>69</v>
      </c>
      <c r="D35" s="167">
        <f>SUM(D19:D21)</f>
        <v>0.30000000000000004</v>
      </c>
      <c r="E35" s="167">
        <f>SUM(D26:D28)</f>
        <v>1.4721189591078061</v>
      </c>
      <c r="F35" s="167">
        <f>SUM(D19:F19)</f>
        <v>0.3</v>
      </c>
      <c r="G35" s="167">
        <f>SUM(D26:F26)</f>
        <v>1.5241635687732331</v>
      </c>
      <c r="H35" s="61"/>
      <c r="I35" s="61"/>
      <c r="J35" s="61"/>
      <c r="K35" s="61"/>
      <c r="L35" s="5"/>
      <c r="M35" s="5"/>
    </row>
    <row r="36" spans="1:13" ht="12.95" customHeight="1" x14ac:dyDescent="0.2">
      <c r="A36" s="4"/>
      <c r="B36" s="20"/>
      <c r="C36" s="159" t="s">
        <v>70</v>
      </c>
      <c r="D36" s="167">
        <f>SUM(E19:E21)</f>
        <v>0.4</v>
      </c>
      <c r="E36" s="167">
        <f>SUM(E26:E28)</f>
        <v>1.5947955390334547</v>
      </c>
      <c r="F36" s="167">
        <f>SUM(D20:F20)</f>
        <v>0.53333333333333299</v>
      </c>
      <c r="G36" s="167">
        <f>SUM(D27:F27)</f>
        <v>1.747211895910779</v>
      </c>
      <c r="H36" s="61"/>
      <c r="I36" s="61"/>
      <c r="J36" s="61"/>
      <c r="K36" s="61"/>
      <c r="L36" s="5"/>
      <c r="M36" s="5"/>
    </row>
    <row r="37" spans="1:13" ht="12.95" customHeight="1" x14ac:dyDescent="0.2">
      <c r="A37" s="4"/>
      <c r="B37" s="20"/>
      <c r="C37" s="159" t="s">
        <v>71</v>
      </c>
      <c r="D37" s="167">
        <f>SUM(F19:F21)</f>
        <v>0.33333333333333298</v>
      </c>
      <c r="E37" s="167">
        <f>SUM(F26:F28)</f>
        <v>1.531598513011154</v>
      </c>
      <c r="F37" s="167">
        <f>SUM(D21:F21)</f>
        <v>0.2</v>
      </c>
      <c r="G37" s="167">
        <f>SUM(D28:F28)</f>
        <v>1.327137546468403</v>
      </c>
      <c r="H37" s="61"/>
      <c r="I37" s="61"/>
      <c r="J37" s="61"/>
      <c r="K37" s="61"/>
      <c r="L37" s="5"/>
      <c r="M37" s="5"/>
    </row>
    <row r="38" spans="1:13" ht="12.75" customHeight="1" x14ac:dyDescent="0.2">
      <c r="A38" s="4"/>
      <c r="B38" s="20"/>
      <c r="C38" s="72"/>
      <c r="D38" s="167"/>
      <c r="E38" s="167"/>
      <c r="F38" s="167"/>
      <c r="G38" s="167"/>
      <c r="H38" s="61"/>
      <c r="I38" s="61"/>
      <c r="J38" s="61"/>
      <c r="K38" s="61"/>
      <c r="L38" s="5"/>
      <c r="M38" s="5"/>
    </row>
    <row r="39" spans="1:13" ht="12.75" customHeight="1" x14ac:dyDescent="0.2">
      <c r="A39" s="4"/>
      <c r="B39" s="20"/>
      <c r="C39" s="5"/>
      <c r="D39" s="5"/>
      <c r="E39" s="5"/>
      <c r="F39" s="5"/>
      <c r="G39" s="5"/>
      <c r="H39" s="5"/>
      <c r="I39" s="5"/>
      <c r="J39" s="5"/>
      <c r="K39" s="5"/>
      <c r="L39" s="5"/>
      <c r="M39" s="5"/>
    </row>
    <row r="40" spans="1:13" s="282" customFormat="1" ht="15.75" customHeight="1" x14ac:dyDescent="0.2">
      <c r="A40" s="4"/>
      <c r="B40" s="286" t="s">
        <v>14</v>
      </c>
      <c r="C40" s="286"/>
      <c r="D40" s="286"/>
      <c r="E40" s="286"/>
      <c r="F40" s="286"/>
      <c r="G40" s="286"/>
      <c r="H40" s="287" t="s">
        <v>15</v>
      </c>
      <c r="I40" s="287"/>
      <c r="J40" s="287"/>
      <c r="K40" s="287"/>
      <c r="L40" s="287"/>
      <c r="M40" s="287"/>
    </row>
    <row r="41" spans="1:13" s="282" customFormat="1" ht="12.75" customHeight="1" x14ac:dyDescent="0.2"/>
  </sheetData>
  <mergeCells count="8">
    <mergeCell ref="B40:G40"/>
    <mergeCell ref="H40:M40"/>
    <mergeCell ref="D32:E33"/>
    <mergeCell ref="F32:G33"/>
    <mergeCell ref="B7:G7"/>
    <mergeCell ref="H7:M7"/>
    <mergeCell ref="C10:M10"/>
    <mergeCell ref="B13:M13"/>
  </mergeCells>
  <hyperlinks>
    <hyperlink ref="B4" location="Ejercicios!F1C1" display="Volver a ejercicios" xr:uid="{F0C8DD2D-BFF9-48CD-9995-6FA8114C180A}"/>
    <hyperlink ref="M4" location="Índice!F1C1" display="Volver al índice" xr:uid="{00000000-0004-0000-0700-000001000000}"/>
  </hyperlinks>
  <pageMargins left="0.75" right="0.75" top="1" bottom="1" header="0.5" footer="0.5"/>
  <pageSetup scale="84" orientation="landscape"/>
  <headerFooter>
    <oddFooter>&amp;R&amp;"Arial,Regular"&amp;10&amp;K000000Rta_13.5</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29"/>
  <sheetViews>
    <sheetView showGridLines="0" workbookViewId="0">
      <selection activeCell="B15" sqref="B15"/>
    </sheetView>
  </sheetViews>
  <sheetFormatPr baseColWidth="10" defaultColWidth="10.85546875" defaultRowHeight="12.75" customHeight="1" x14ac:dyDescent="0.2"/>
  <cols>
    <col min="1" max="1" width="9.140625" style="1" customWidth="1"/>
    <col min="2" max="13" width="8.5703125" style="1" customWidth="1"/>
    <col min="14" max="17" width="10.85546875" style="1" customWidth="1"/>
    <col min="18" max="18" width="10.85546875" style="282" customWidth="1"/>
    <col min="19" max="19" width="10.85546875" style="1" customWidth="1"/>
    <col min="20" max="16384" width="10.85546875" style="1"/>
  </cols>
  <sheetData>
    <row r="1" spans="1:18" ht="12.75" customHeight="1" x14ac:dyDescent="0.2">
      <c r="A1" s="2"/>
      <c r="B1" s="3"/>
      <c r="C1" s="3"/>
      <c r="D1" s="3"/>
      <c r="E1" s="3"/>
      <c r="F1" s="3"/>
      <c r="G1" s="3"/>
      <c r="H1" s="3"/>
      <c r="I1" s="3"/>
      <c r="J1" s="3"/>
      <c r="K1" s="3"/>
      <c r="L1" s="3"/>
      <c r="M1" s="3"/>
      <c r="N1" s="170"/>
      <c r="O1" s="170"/>
      <c r="P1" s="170"/>
      <c r="Q1" s="170"/>
      <c r="R1" s="171"/>
    </row>
    <row r="2" spans="1:18" ht="12.75" customHeight="1" x14ac:dyDescent="0.2">
      <c r="A2" s="4"/>
      <c r="B2" s="5"/>
      <c r="C2" s="5"/>
      <c r="D2" s="5"/>
      <c r="E2" s="5"/>
      <c r="F2" s="5"/>
      <c r="G2" s="5"/>
      <c r="H2" s="5"/>
      <c r="I2" s="5"/>
      <c r="J2" s="5"/>
      <c r="K2" s="5"/>
      <c r="L2" s="5"/>
      <c r="M2" s="6" t="s">
        <v>1</v>
      </c>
      <c r="N2" s="171"/>
      <c r="O2" s="171"/>
      <c r="P2" s="171"/>
      <c r="Q2" s="171"/>
      <c r="R2" s="171"/>
    </row>
    <row r="3" spans="1:18" ht="12.75" customHeight="1" x14ac:dyDescent="0.2">
      <c r="A3" s="4"/>
      <c r="B3" s="5"/>
      <c r="C3" s="5"/>
      <c r="D3" s="5"/>
      <c r="E3" s="5"/>
      <c r="F3" s="5"/>
      <c r="G3" s="5"/>
      <c r="H3" s="5"/>
      <c r="I3" s="5"/>
      <c r="J3" s="5"/>
      <c r="K3" s="5"/>
      <c r="L3" s="5"/>
      <c r="M3" s="88"/>
      <c r="N3" s="171"/>
      <c r="O3" s="171"/>
      <c r="P3" s="171"/>
      <c r="Q3" s="171"/>
      <c r="R3" s="171"/>
    </row>
    <row r="4" spans="1:18" ht="12.75" customHeight="1" x14ac:dyDescent="0.2">
      <c r="A4" s="4"/>
      <c r="B4" s="272" t="s">
        <v>180</v>
      </c>
      <c r="C4" s="5"/>
      <c r="D4" s="5"/>
      <c r="E4" s="5"/>
      <c r="F4" s="5"/>
      <c r="G4" s="5"/>
      <c r="H4" s="5"/>
      <c r="I4" s="5"/>
      <c r="J4" s="5"/>
      <c r="K4" s="5"/>
      <c r="L4" s="5"/>
      <c r="M4" s="270" t="s">
        <v>169</v>
      </c>
      <c r="N4" s="171"/>
      <c r="O4" s="171"/>
      <c r="P4" s="171"/>
      <c r="Q4" s="171"/>
      <c r="R4" s="171"/>
    </row>
    <row r="5" spans="1:18" ht="12.75" customHeight="1" x14ac:dyDescent="0.2">
      <c r="A5" s="4"/>
      <c r="B5" s="89"/>
      <c r="C5" s="5"/>
      <c r="D5" s="5"/>
      <c r="E5" s="5"/>
      <c r="F5" s="5"/>
      <c r="G5" s="5"/>
      <c r="H5" s="5"/>
      <c r="I5" s="5"/>
      <c r="J5" s="5"/>
      <c r="K5" s="5"/>
      <c r="L5" s="5"/>
      <c r="M5" s="33"/>
      <c r="N5" s="171"/>
      <c r="O5" s="171"/>
      <c r="P5" s="171"/>
      <c r="Q5" s="171"/>
      <c r="R5" s="171"/>
    </row>
    <row r="6" spans="1:18" ht="12.75" customHeight="1" x14ac:dyDescent="0.2">
      <c r="A6" s="4"/>
      <c r="B6" s="5"/>
      <c r="C6" s="5"/>
      <c r="D6" s="5"/>
      <c r="E6" s="5"/>
      <c r="F6" s="5"/>
      <c r="G6" s="5"/>
      <c r="H6" s="5"/>
      <c r="I6" s="5"/>
      <c r="J6" s="5"/>
      <c r="K6" s="5"/>
      <c r="L6" s="5"/>
      <c r="M6" s="5"/>
      <c r="N6" s="171"/>
      <c r="O6" s="171"/>
      <c r="P6" s="171"/>
      <c r="Q6" s="171"/>
      <c r="R6" s="171"/>
    </row>
    <row r="7" spans="1:18" ht="18.75" customHeight="1" x14ac:dyDescent="0.2">
      <c r="A7" s="4"/>
      <c r="B7" s="286" t="s">
        <v>28</v>
      </c>
      <c r="C7" s="286"/>
      <c r="D7" s="286"/>
      <c r="E7" s="286"/>
      <c r="F7" s="286"/>
      <c r="G7" s="286"/>
      <c r="H7" s="287"/>
      <c r="I7" s="287"/>
      <c r="J7" s="287"/>
      <c r="K7" s="287"/>
      <c r="L7" s="287"/>
      <c r="M7" s="287"/>
      <c r="N7" s="171"/>
      <c r="O7" s="171"/>
      <c r="P7" s="171"/>
      <c r="Q7" s="171"/>
      <c r="R7" s="171"/>
    </row>
    <row r="8" spans="1:18" ht="12.75" customHeight="1" x14ac:dyDescent="0.2">
      <c r="A8" s="4"/>
      <c r="B8" s="5"/>
      <c r="C8" s="5"/>
      <c r="D8" s="5"/>
      <c r="E8" s="5"/>
      <c r="F8" s="5"/>
      <c r="G8" s="5"/>
      <c r="H8" s="5"/>
      <c r="I8" s="5"/>
      <c r="J8" s="5"/>
      <c r="K8" s="5"/>
      <c r="L8" s="5"/>
      <c r="M8" s="5"/>
      <c r="N8" s="171"/>
      <c r="O8" s="171"/>
      <c r="P8" s="171"/>
      <c r="Q8" s="171"/>
      <c r="R8" s="171"/>
    </row>
    <row r="9" spans="1:18" ht="12.75" customHeight="1" x14ac:dyDescent="0.2">
      <c r="A9" s="4"/>
      <c r="B9" s="5"/>
      <c r="C9" s="5"/>
      <c r="D9" s="5"/>
      <c r="E9" s="5"/>
      <c r="F9" s="5"/>
      <c r="G9" s="5"/>
      <c r="H9" s="5"/>
      <c r="I9" s="5"/>
      <c r="J9" s="5"/>
      <c r="K9" s="5"/>
      <c r="L9" s="5"/>
      <c r="M9" s="5"/>
      <c r="N9" s="171"/>
      <c r="O9" s="171"/>
      <c r="P9" s="171"/>
      <c r="Q9" s="171"/>
      <c r="R9" s="171"/>
    </row>
    <row r="10" spans="1:18" ht="12.75" customHeight="1" x14ac:dyDescent="0.2">
      <c r="A10" s="4"/>
      <c r="B10" s="25" t="s">
        <v>101</v>
      </c>
      <c r="C10" s="303" t="s">
        <v>22</v>
      </c>
      <c r="D10" s="311"/>
      <c r="E10" s="311"/>
      <c r="F10" s="311"/>
      <c r="G10" s="311"/>
      <c r="H10" s="311"/>
      <c r="I10" s="311"/>
      <c r="J10" s="311"/>
      <c r="K10" s="311"/>
      <c r="L10" s="311"/>
      <c r="M10" s="311"/>
      <c r="N10" s="171"/>
      <c r="O10" s="171"/>
      <c r="P10" s="171"/>
      <c r="Q10" s="171"/>
      <c r="R10" s="171"/>
    </row>
    <row r="11" spans="1:18" ht="12.75" customHeight="1" x14ac:dyDescent="0.2">
      <c r="A11" s="4"/>
      <c r="B11" s="20"/>
      <c r="C11" s="311"/>
      <c r="D11" s="311"/>
      <c r="E11" s="311"/>
      <c r="F11" s="311"/>
      <c r="G11" s="311"/>
      <c r="H11" s="311"/>
      <c r="I11" s="311"/>
      <c r="J11" s="311"/>
      <c r="K11" s="311"/>
      <c r="L11" s="311"/>
      <c r="M11" s="311"/>
      <c r="N11" s="171"/>
      <c r="O11" s="171"/>
      <c r="P11" s="171"/>
      <c r="Q11" s="171"/>
      <c r="R11" s="171"/>
    </row>
    <row r="12" spans="1:18" ht="12.75" customHeight="1" x14ac:dyDescent="0.2">
      <c r="A12" s="4"/>
      <c r="B12" s="20"/>
      <c r="C12" s="5"/>
      <c r="D12" s="5"/>
      <c r="E12" s="5"/>
      <c r="F12" s="5"/>
      <c r="G12" s="5"/>
      <c r="H12" s="5"/>
      <c r="I12" s="5"/>
      <c r="J12" s="5"/>
      <c r="K12" s="5"/>
      <c r="L12" s="5"/>
      <c r="M12" s="5"/>
      <c r="N12" s="171"/>
      <c r="O12" s="171"/>
      <c r="P12" s="171"/>
      <c r="Q12" s="171"/>
      <c r="R12" s="171"/>
    </row>
    <row r="13" spans="1:18" ht="12.75" customHeight="1" x14ac:dyDescent="0.2">
      <c r="A13" s="4"/>
      <c r="B13" s="5"/>
      <c r="C13" s="5"/>
      <c r="D13" s="5"/>
      <c r="E13" s="5"/>
      <c r="F13" s="5"/>
      <c r="G13" s="5"/>
      <c r="H13" s="5"/>
      <c r="I13" s="5"/>
      <c r="J13" s="5"/>
      <c r="K13" s="5"/>
      <c r="L13" s="5"/>
      <c r="M13" s="5"/>
      <c r="N13" s="171"/>
      <c r="O13" s="171"/>
      <c r="P13" s="171"/>
      <c r="Q13" s="171"/>
      <c r="R13" s="171"/>
    </row>
    <row r="14" spans="1:18" ht="18.75" customHeight="1" x14ac:dyDescent="0.2">
      <c r="A14" s="4"/>
      <c r="B14" s="286" t="s">
        <v>181</v>
      </c>
      <c r="C14" s="286"/>
      <c r="D14" s="286"/>
      <c r="E14" s="286"/>
      <c r="F14" s="286"/>
      <c r="G14" s="286"/>
      <c r="H14" s="286"/>
      <c r="I14" s="286"/>
      <c r="J14" s="286"/>
      <c r="K14" s="286"/>
      <c r="L14" s="286"/>
      <c r="M14" s="286"/>
      <c r="N14" s="171"/>
      <c r="O14" s="171"/>
      <c r="P14" s="171"/>
      <c r="Q14" s="171"/>
      <c r="R14" s="171"/>
    </row>
    <row r="15" spans="1:18" ht="12.75" customHeight="1" x14ac:dyDescent="0.2">
      <c r="A15" s="4"/>
      <c r="B15" s="5"/>
      <c r="C15" s="66"/>
      <c r="D15" s="66"/>
      <c r="E15" s="5"/>
      <c r="F15" s="5"/>
      <c r="G15" s="5"/>
      <c r="H15" s="5"/>
      <c r="I15" s="5"/>
      <c r="J15" s="5"/>
      <c r="K15" s="5"/>
      <c r="L15" s="5"/>
      <c r="M15" s="5"/>
      <c r="N15" s="171"/>
      <c r="O15" s="171"/>
      <c r="P15" s="171"/>
      <c r="Q15" s="171"/>
      <c r="R15" s="171"/>
    </row>
    <row r="16" spans="1:18" ht="12.95" customHeight="1" x14ac:dyDescent="0.2">
      <c r="A16" s="4"/>
      <c r="B16" s="5"/>
      <c r="C16" s="20"/>
      <c r="D16" s="146"/>
      <c r="E16" s="108"/>
      <c r="F16" s="108"/>
      <c r="G16" s="108"/>
      <c r="H16" s="5"/>
      <c r="I16" s="5"/>
      <c r="J16" s="5"/>
      <c r="K16" s="5"/>
      <c r="L16" s="5"/>
      <c r="M16" s="5"/>
      <c r="N16" s="171"/>
      <c r="O16" s="171"/>
      <c r="P16" s="171"/>
      <c r="Q16" s="171"/>
      <c r="R16" s="171"/>
    </row>
    <row r="17" spans="1:18" ht="12.95" customHeight="1" x14ac:dyDescent="0.2">
      <c r="A17" s="4"/>
      <c r="B17" s="20"/>
      <c r="C17" s="27"/>
      <c r="D17" s="146"/>
      <c r="E17" s="108"/>
      <c r="F17" s="108"/>
      <c r="G17" s="108"/>
      <c r="H17" s="5"/>
      <c r="I17" s="5"/>
      <c r="J17" s="5"/>
      <c r="K17" s="5"/>
      <c r="L17" s="5"/>
      <c r="M17" s="5"/>
      <c r="N17" s="171"/>
      <c r="O17" s="171"/>
      <c r="P17" s="171"/>
      <c r="Q17" s="171"/>
      <c r="R17" s="171"/>
    </row>
    <row r="18" spans="1:18" ht="12.95" customHeight="1" x14ac:dyDescent="0.2">
      <c r="A18" s="4"/>
      <c r="B18" s="20"/>
      <c r="C18" s="172"/>
      <c r="D18" s="173"/>
      <c r="E18" s="349"/>
      <c r="F18" s="349"/>
      <c r="G18" s="349"/>
      <c r="H18" s="5"/>
      <c r="I18" s="5"/>
      <c r="J18" s="5"/>
      <c r="K18" s="5"/>
      <c r="L18" s="5"/>
      <c r="M18" s="5"/>
      <c r="N18" s="171"/>
      <c r="O18" s="171"/>
      <c r="P18" s="171"/>
      <c r="Q18" s="171"/>
      <c r="R18" s="171"/>
    </row>
    <row r="19" spans="1:18" ht="12.75" customHeight="1" x14ac:dyDescent="0.2">
      <c r="A19" s="4"/>
      <c r="B19" s="20"/>
      <c r="C19" s="174"/>
      <c r="D19" s="173"/>
      <c r="E19" s="108"/>
      <c r="F19" s="108"/>
      <c r="G19" s="108"/>
      <c r="H19" s="5"/>
      <c r="I19" s="5"/>
      <c r="J19" s="5"/>
      <c r="K19" s="5"/>
      <c r="L19" s="5"/>
      <c r="M19" s="5"/>
      <c r="N19" s="171"/>
      <c r="O19" s="171"/>
      <c r="P19" s="171"/>
      <c r="Q19" s="171"/>
      <c r="R19" s="171"/>
    </row>
    <row r="20" spans="1:18" ht="12.75" customHeight="1" x14ac:dyDescent="0.2">
      <c r="A20" s="4"/>
      <c r="B20" s="20"/>
      <c r="C20" s="175"/>
      <c r="D20" s="173"/>
      <c r="E20" s="108"/>
      <c r="F20" s="108"/>
      <c r="G20" s="108"/>
      <c r="H20" s="5"/>
      <c r="I20" s="5"/>
      <c r="J20" s="57"/>
      <c r="K20" s="57"/>
      <c r="L20" s="148"/>
      <c r="M20" s="148"/>
      <c r="N20" s="176"/>
      <c r="O20" s="176"/>
      <c r="P20" s="177"/>
      <c r="Q20" s="178"/>
      <c r="R20" s="171"/>
    </row>
    <row r="21" spans="1:18" ht="12.75" customHeight="1" x14ac:dyDescent="0.2">
      <c r="A21" s="4"/>
      <c r="B21" s="20"/>
      <c r="C21" s="172"/>
      <c r="D21" s="173"/>
      <c r="E21" s="108"/>
      <c r="F21" s="108"/>
      <c r="G21" s="108"/>
      <c r="H21" s="5"/>
      <c r="I21" s="5"/>
      <c r="J21" s="69"/>
      <c r="K21" s="69"/>
      <c r="L21" s="148"/>
      <c r="M21" s="148"/>
      <c r="N21" s="176"/>
      <c r="O21" s="176"/>
      <c r="P21" s="177"/>
      <c r="Q21" s="179"/>
      <c r="R21" s="171"/>
    </row>
    <row r="22" spans="1:18" ht="12.95" customHeight="1" x14ac:dyDescent="0.25">
      <c r="A22" s="4"/>
      <c r="B22" s="20"/>
      <c r="C22" s="180"/>
      <c r="D22" s="63"/>
      <c r="E22" s="108"/>
      <c r="F22" s="108"/>
      <c r="G22" s="108"/>
      <c r="H22" s="5"/>
      <c r="I22" s="5"/>
      <c r="J22" s="57"/>
      <c r="K22" s="57"/>
      <c r="L22" s="148"/>
      <c r="M22" s="148"/>
      <c r="N22" s="176"/>
      <c r="O22" s="176"/>
      <c r="P22" s="177"/>
      <c r="Q22" s="179"/>
      <c r="R22" s="171"/>
    </row>
    <row r="23" spans="1:18" ht="12.95" customHeight="1" x14ac:dyDescent="0.25">
      <c r="A23" s="4"/>
      <c r="B23" s="20"/>
      <c r="C23" s="180"/>
      <c r="D23" s="63"/>
      <c r="E23" s="108"/>
      <c r="F23" s="108"/>
      <c r="G23" s="108"/>
      <c r="H23" s="5"/>
      <c r="I23" s="5"/>
      <c r="J23" s="5"/>
      <c r="K23" s="5"/>
      <c r="L23" s="5"/>
      <c r="M23" s="5"/>
      <c r="N23" s="171"/>
      <c r="O23" s="171"/>
      <c r="P23" s="171"/>
      <c r="Q23" s="171"/>
      <c r="R23" s="171"/>
    </row>
    <row r="24" spans="1:18" ht="12.95" customHeight="1" x14ac:dyDescent="0.25">
      <c r="A24" s="4"/>
      <c r="B24" s="20"/>
      <c r="C24" s="180"/>
      <c r="D24" s="63"/>
      <c r="E24" s="108"/>
      <c r="F24" s="108"/>
      <c r="G24" s="108"/>
      <c r="H24" s="5"/>
      <c r="I24" s="5"/>
      <c r="J24" s="5"/>
      <c r="K24" s="5"/>
      <c r="L24" s="5"/>
      <c r="M24" s="5"/>
      <c r="N24" s="171"/>
      <c r="O24" s="171"/>
      <c r="P24" s="171"/>
      <c r="Q24" s="171"/>
      <c r="R24" s="171"/>
    </row>
    <row r="25" spans="1:18" ht="12.95" customHeight="1" x14ac:dyDescent="0.25">
      <c r="A25" s="4"/>
      <c r="B25" s="20"/>
      <c r="C25" s="180"/>
      <c r="D25" s="63"/>
      <c r="E25" s="108"/>
      <c r="F25" s="108"/>
      <c r="G25" s="108"/>
      <c r="H25" s="5"/>
      <c r="I25" s="5"/>
      <c r="J25" s="5"/>
      <c r="K25" s="5"/>
      <c r="L25" s="5"/>
      <c r="M25" s="5"/>
      <c r="N25" s="171"/>
      <c r="O25" s="171"/>
      <c r="P25" s="171"/>
      <c r="Q25" s="171"/>
      <c r="R25" s="171"/>
    </row>
    <row r="26" spans="1:18" ht="12.75" customHeight="1" x14ac:dyDescent="0.25">
      <c r="A26" s="4"/>
      <c r="B26" s="20"/>
      <c r="C26" s="180"/>
      <c r="D26" s="63"/>
      <c r="E26" s="108"/>
      <c r="F26" s="108"/>
      <c r="G26" s="108"/>
      <c r="H26" s="5"/>
      <c r="I26" s="5"/>
      <c r="J26" s="5"/>
      <c r="K26" s="5"/>
      <c r="L26" s="5"/>
      <c r="M26" s="5"/>
      <c r="N26" s="171"/>
      <c r="O26" s="171"/>
      <c r="P26" s="171"/>
      <c r="Q26" s="171"/>
      <c r="R26" s="171"/>
    </row>
    <row r="27" spans="1:18" ht="12.75" customHeight="1" x14ac:dyDescent="0.25">
      <c r="A27" s="4"/>
      <c r="B27" s="20"/>
      <c r="C27" s="180"/>
      <c r="D27" s="63"/>
      <c r="E27" s="108"/>
      <c r="F27" s="108"/>
      <c r="G27" s="108"/>
      <c r="H27" s="5"/>
      <c r="I27" s="5"/>
      <c r="J27" s="5"/>
      <c r="K27" s="5"/>
      <c r="L27" s="5"/>
      <c r="M27" s="5"/>
      <c r="N27" s="171"/>
      <c r="O27" s="171"/>
      <c r="P27" s="171"/>
      <c r="Q27" s="171"/>
      <c r="R27" s="171"/>
    </row>
    <row r="28" spans="1:18" s="282" customFormat="1" ht="15.75" customHeight="1" x14ac:dyDescent="0.2">
      <c r="A28" s="4"/>
      <c r="B28" s="286" t="s">
        <v>14</v>
      </c>
      <c r="C28" s="286"/>
      <c r="D28" s="286"/>
      <c r="E28" s="286"/>
      <c r="F28" s="286"/>
      <c r="G28" s="286"/>
      <c r="H28" s="287" t="s">
        <v>15</v>
      </c>
      <c r="I28" s="287"/>
      <c r="J28" s="287"/>
      <c r="K28" s="287"/>
      <c r="L28" s="287"/>
      <c r="M28" s="287"/>
      <c r="N28" s="171"/>
      <c r="O28" s="171"/>
      <c r="P28" s="171"/>
      <c r="Q28" s="171"/>
      <c r="R28" s="171"/>
    </row>
    <row r="29" spans="1:18" s="282" customFormat="1" ht="12.75" customHeight="1" x14ac:dyDescent="0.2"/>
  </sheetData>
  <mergeCells count="7">
    <mergeCell ref="B28:G28"/>
    <mergeCell ref="H28:M28"/>
    <mergeCell ref="E18:G18"/>
    <mergeCell ref="B7:G7"/>
    <mergeCell ref="H7:M7"/>
    <mergeCell ref="C10:M11"/>
    <mergeCell ref="B14:M14"/>
  </mergeCells>
  <hyperlinks>
    <hyperlink ref="M4" location="Índice!F1C1" display="Volver al índice" xr:uid="{00000000-0004-0000-0800-000001000000}"/>
    <hyperlink ref="B4" location="Ejercicios!F1C1" display="Volver a ejercicios" xr:uid="{81E46D01-7B11-4A15-8C4E-913E2A5097EA}"/>
  </hyperlinks>
  <pageMargins left="0.75" right="0.75" top="1" bottom="1" header="0.5" footer="0.5"/>
  <pageSetup scale="97" orientation="landscape"/>
  <headerFooter>
    <oddFooter>&amp;R&amp;"Arial,Regular"&amp;10&amp;K000000Rta_13.6</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8"/>
  <sheetViews>
    <sheetView showGridLines="0" workbookViewId="0">
      <selection activeCell="B15" sqref="B15"/>
    </sheetView>
  </sheetViews>
  <sheetFormatPr baseColWidth="10" defaultColWidth="10.85546875" defaultRowHeight="12.75" customHeight="1" x14ac:dyDescent="0.2"/>
  <cols>
    <col min="1" max="1" width="9.140625" style="1" customWidth="1"/>
    <col min="2" max="2" width="6.140625" style="1" customWidth="1"/>
    <col min="3" max="3" width="6.85546875" style="1" customWidth="1"/>
    <col min="4" max="4" width="9.140625" style="1" customWidth="1"/>
    <col min="5" max="5" width="8.5703125" style="1" customWidth="1"/>
    <col min="6" max="6" width="9.85546875" style="1" customWidth="1"/>
    <col min="7" max="7" width="2.42578125" style="1" customWidth="1"/>
    <col min="8" max="8" width="6.140625" style="1" customWidth="1"/>
    <col min="9" max="9" width="9.140625" style="1" customWidth="1"/>
    <col min="10" max="10" width="8" style="1" customWidth="1"/>
    <col min="11" max="12" width="10.85546875" style="1" customWidth="1"/>
    <col min="13" max="14" width="10.85546875" style="282" customWidth="1"/>
    <col min="15" max="16384" width="10.85546875" style="1"/>
  </cols>
  <sheetData>
    <row r="1" spans="1:13" ht="12.75" customHeight="1" x14ac:dyDescent="0.2">
      <c r="A1" s="2"/>
      <c r="B1" s="3"/>
      <c r="C1" s="3"/>
      <c r="D1" s="3"/>
      <c r="E1" s="3"/>
      <c r="F1" s="3"/>
      <c r="G1" s="110"/>
      <c r="H1" s="110"/>
      <c r="I1" s="110"/>
      <c r="J1" s="110"/>
      <c r="K1" s="181"/>
      <c r="L1" s="181"/>
      <c r="M1" s="181"/>
    </row>
    <row r="2" spans="1:13" ht="12.75" customHeight="1" x14ac:dyDescent="0.2">
      <c r="A2" s="4"/>
      <c r="B2" s="5"/>
      <c r="C2" s="5"/>
      <c r="D2" s="5"/>
      <c r="E2" s="5"/>
      <c r="F2" s="5"/>
      <c r="G2" s="335" t="s">
        <v>1</v>
      </c>
      <c r="H2" s="336"/>
      <c r="I2" s="336"/>
      <c r="J2" s="336"/>
      <c r="K2" s="350"/>
      <c r="L2" s="350"/>
      <c r="M2" s="350"/>
    </row>
    <row r="3" spans="1:13" ht="12.75" customHeight="1" x14ac:dyDescent="0.2">
      <c r="A3" s="4"/>
      <c r="B3" s="5"/>
      <c r="C3" s="5"/>
      <c r="D3" s="5"/>
      <c r="E3" s="5"/>
      <c r="F3" s="5"/>
      <c r="G3" s="88"/>
      <c r="H3" s="88"/>
      <c r="I3" s="88"/>
      <c r="J3" s="88"/>
      <c r="K3" s="182"/>
      <c r="L3" s="182"/>
      <c r="M3" s="182"/>
    </row>
    <row r="4" spans="1:13" ht="12.75" customHeight="1" x14ac:dyDescent="0.2">
      <c r="A4" s="4"/>
      <c r="B4" s="272" t="s">
        <v>180</v>
      </c>
      <c r="C4" s="5"/>
      <c r="D4" s="5"/>
      <c r="E4" s="5"/>
      <c r="F4" s="5"/>
      <c r="G4" s="111"/>
      <c r="H4" s="111"/>
      <c r="I4" s="111"/>
      <c r="J4" s="111"/>
      <c r="K4" s="183"/>
      <c r="L4" s="351" t="s">
        <v>169</v>
      </c>
      <c r="M4" s="352"/>
    </row>
    <row r="5" spans="1:13" ht="12.75" customHeight="1" x14ac:dyDescent="0.2">
      <c r="A5" s="4"/>
      <c r="B5" s="5"/>
      <c r="C5" s="5"/>
      <c r="D5" s="5"/>
      <c r="E5" s="5"/>
      <c r="F5" s="5"/>
      <c r="G5" s="5"/>
      <c r="H5" s="5"/>
      <c r="I5" s="5"/>
      <c r="J5" s="5"/>
      <c r="K5" s="171"/>
      <c r="L5" s="171"/>
      <c r="M5" s="171"/>
    </row>
    <row r="6" spans="1:13" ht="12.75" customHeight="1" x14ac:dyDescent="0.2">
      <c r="A6" s="4"/>
      <c r="B6" s="5"/>
      <c r="C6" s="5"/>
      <c r="D6" s="5"/>
      <c r="E6" s="5"/>
      <c r="F6" s="5"/>
      <c r="G6" s="5"/>
      <c r="H6" s="5"/>
      <c r="I6" s="5"/>
      <c r="J6" s="5"/>
      <c r="K6" s="171"/>
      <c r="L6" s="171"/>
      <c r="M6" s="171"/>
    </row>
    <row r="7" spans="1:13" ht="18.75" customHeight="1" x14ac:dyDescent="0.2">
      <c r="A7" s="4"/>
      <c r="B7" s="286" t="s">
        <v>28</v>
      </c>
      <c r="C7" s="286"/>
      <c r="D7" s="286"/>
      <c r="E7" s="286"/>
      <c r="F7" s="286"/>
      <c r="G7" s="286"/>
      <c r="H7" s="287"/>
      <c r="I7" s="287"/>
      <c r="J7" s="287"/>
      <c r="K7" s="287"/>
      <c r="L7" s="287"/>
      <c r="M7" s="287"/>
    </row>
    <row r="8" spans="1:13" ht="12.75" customHeight="1" x14ac:dyDescent="0.2">
      <c r="A8" s="4"/>
      <c r="B8" s="5"/>
      <c r="C8" s="5"/>
      <c r="D8" s="5"/>
      <c r="E8" s="5"/>
      <c r="F8" s="5"/>
      <c r="G8" s="5"/>
      <c r="H8" s="5"/>
      <c r="I8" s="5"/>
      <c r="J8" s="5"/>
      <c r="K8" s="171"/>
      <c r="L8" s="171"/>
      <c r="M8" s="171"/>
    </row>
    <row r="9" spans="1:13" ht="12.75" customHeight="1" x14ac:dyDescent="0.2">
      <c r="A9" s="4"/>
      <c r="B9" s="5"/>
      <c r="C9" s="5"/>
      <c r="D9" s="5"/>
      <c r="E9" s="5"/>
      <c r="F9" s="5"/>
      <c r="G9" s="5"/>
      <c r="H9" s="5"/>
      <c r="I9" s="5"/>
      <c r="J9" s="5"/>
      <c r="K9" s="171"/>
      <c r="L9" s="171"/>
      <c r="M9" s="171"/>
    </row>
    <row r="10" spans="1:13" ht="12.75" customHeight="1" x14ac:dyDescent="0.2">
      <c r="A10" s="4"/>
      <c r="B10" s="25" t="s">
        <v>102</v>
      </c>
      <c r="C10" s="353" t="s">
        <v>23</v>
      </c>
      <c r="D10" s="354"/>
      <c r="E10" s="354"/>
      <c r="F10" s="354"/>
      <c r="G10" s="354"/>
      <c r="H10" s="354"/>
      <c r="I10" s="354"/>
      <c r="J10" s="354"/>
      <c r="K10" s="354"/>
      <c r="L10" s="354"/>
      <c r="M10" s="354"/>
    </row>
    <row r="11" spans="1:13" ht="12.75" customHeight="1" x14ac:dyDescent="0.2">
      <c r="A11" s="4"/>
      <c r="B11" s="5"/>
      <c r="C11" s="354"/>
      <c r="D11" s="354"/>
      <c r="E11" s="354"/>
      <c r="F11" s="354"/>
      <c r="G11" s="354"/>
      <c r="H11" s="354"/>
      <c r="I11" s="354"/>
      <c r="J11" s="354"/>
      <c r="K11" s="354"/>
      <c r="L11" s="354"/>
      <c r="M11" s="354"/>
    </row>
    <row r="12" spans="1:13" ht="12.75" customHeight="1" x14ac:dyDescent="0.2">
      <c r="A12" s="4"/>
      <c r="B12" s="5"/>
      <c r="C12" s="5"/>
      <c r="D12" s="5"/>
      <c r="E12" s="5"/>
      <c r="F12" s="5"/>
      <c r="G12" s="5"/>
      <c r="H12" s="5"/>
      <c r="I12" s="5"/>
      <c r="J12" s="5"/>
      <c r="K12" s="171"/>
      <c r="L12" s="171"/>
      <c r="M12" s="171"/>
    </row>
    <row r="13" spans="1:13" ht="12.75" customHeight="1" x14ac:dyDescent="0.2">
      <c r="A13" s="4"/>
      <c r="B13" s="5"/>
      <c r="C13" s="5"/>
      <c r="D13" s="5"/>
      <c r="E13" s="5"/>
      <c r="F13" s="5"/>
      <c r="G13" s="5"/>
      <c r="H13" s="5"/>
      <c r="I13" s="5"/>
      <c r="J13" s="5"/>
      <c r="K13" s="171"/>
      <c r="L13" s="171"/>
      <c r="M13" s="171"/>
    </row>
    <row r="14" spans="1:13" ht="18.75" customHeight="1" x14ac:dyDescent="0.2">
      <c r="A14" s="4"/>
      <c r="B14" s="286" t="s">
        <v>181</v>
      </c>
      <c r="C14" s="286"/>
      <c r="D14" s="286"/>
      <c r="E14" s="286"/>
      <c r="F14" s="286"/>
      <c r="G14" s="286"/>
      <c r="H14" s="286"/>
      <c r="I14" s="286"/>
      <c r="J14" s="286"/>
      <c r="K14" s="286"/>
      <c r="L14" s="286"/>
      <c r="M14" s="286"/>
    </row>
    <row r="15" spans="1:13" ht="12.75" customHeight="1" x14ac:dyDescent="0.2">
      <c r="A15" s="4"/>
      <c r="B15" s="5"/>
      <c r="C15" s="5"/>
      <c r="D15" s="5"/>
      <c r="E15" s="5"/>
      <c r="F15" s="5"/>
      <c r="G15" s="5"/>
      <c r="H15" s="5"/>
      <c r="I15" s="5"/>
      <c r="J15" s="5"/>
      <c r="K15" s="171"/>
      <c r="L15" s="171"/>
      <c r="M15" s="171"/>
    </row>
    <row r="16" spans="1:13" ht="12.75" customHeight="1" x14ac:dyDescent="0.2">
      <c r="A16" s="4"/>
      <c r="B16" s="70"/>
      <c r="C16" s="303" t="s">
        <v>103</v>
      </c>
      <c r="D16" s="311"/>
      <c r="E16" s="311"/>
      <c r="F16" s="311"/>
      <c r="G16" s="311"/>
      <c r="H16" s="311"/>
      <c r="I16" s="311"/>
      <c r="J16" s="311"/>
      <c r="K16" s="311"/>
      <c r="L16" s="311"/>
      <c r="M16" s="311"/>
    </row>
    <row r="17" spans="1:13" ht="12.75" customHeight="1" x14ac:dyDescent="0.2">
      <c r="A17" s="4"/>
      <c r="B17" s="70"/>
      <c r="C17" s="311"/>
      <c r="D17" s="311"/>
      <c r="E17" s="311"/>
      <c r="F17" s="311"/>
      <c r="G17" s="311"/>
      <c r="H17" s="311"/>
      <c r="I17" s="311"/>
      <c r="J17" s="311"/>
      <c r="K17" s="311"/>
      <c r="L17" s="311"/>
      <c r="M17" s="311"/>
    </row>
    <row r="18" spans="1:13" ht="12.75" customHeight="1" x14ac:dyDescent="0.2">
      <c r="A18" s="4"/>
      <c r="B18" s="70"/>
      <c r="C18" s="311"/>
      <c r="D18" s="311"/>
      <c r="E18" s="311"/>
      <c r="F18" s="311"/>
      <c r="G18" s="311"/>
      <c r="H18" s="311"/>
      <c r="I18" s="311"/>
      <c r="J18" s="311"/>
      <c r="K18" s="311"/>
      <c r="L18" s="311"/>
      <c r="M18" s="311"/>
    </row>
    <row r="19" spans="1:13" ht="12.75" customHeight="1" x14ac:dyDescent="0.2">
      <c r="A19" s="4"/>
      <c r="B19" s="70"/>
      <c r="C19" s="5"/>
      <c r="D19" s="5"/>
      <c r="E19" s="185"/>
      <c r="F19" s="185"/>
      <c r="G19" s="185"/>
      <c r="H19" s="185"/>
      <c r="I19" s="185"/>
      <c r="J19" s="5"/>
      <c r="K19" s="171"/>
      <c r="L19" s="171"/>
      <c r="M19" s="171"/>
    </row>
    <row r="20" spans="1:13" ht="15" customHeight="1" x14ac:dyDescent="0.2">
      <c r="A20" s="4"/>
      <c r="B20" s="5"/>
      <c r="C20" s="5"/>
      <c r="D20" s="186"/>
      <c r="E20" s="187"/>
      <c r="F20" s="187"/>
      <c r="G20" s="187"/>
      <c r="H20" s="187"/>
      <c r="I20" s="44"/>
      <c r="J20" s="5"/>
      <c r="K20" s="171"/>
      <c r="L20" s="171"/>
      <c r="M20" s="171"/>
    </row>
    <row r="21" spans="1:13" ht="15" customHeight="1" x14ac:dyDescent="0.25">
      <c r="A21" s="4"/>
      <c r="B21" s="188"/>
      <c r="C21" s="5"/>
      <c r="D21" s="189"/>
      <c r="E21" s="189"/>
      <c r="F21" s="189"/>
      <c r="G21" s="190"/>
      <c r="H21" s="191">
        <v>0.7</v>
      </c>
      <c r="I21" s="150"/>
      <c r="J21" s="5"/>
      <c r="K21" s="171"/>
      <c r="L21" s="171"/>
      <c r="M21" s="171"/>
    </row>
    <row r="22" spans="1:13" ht="15" customHeight="1" x14ac:dyDescent="0.25">
      <c r="A22" s="4"/>
      <c r="B22" s="188"/>
      <c r="C22" s="192" t="s">
        <v>104</v>
      </c>
      <c r="D22" s="193">
        <v>680.3</v>
      </c>
      <c r="E22" s="194">
        <v>1267.7</v>
      </c>
      <c r="F22" s="195">
        <v>394.8</v>
      </c>
      <c r="G22" s="196"/>
      <c r="H22" s="197">
        <v>0.6</v>
      </c>
      <c r="I22" s="150"/>
      <c r="J22" s="5"/>
      <c r="K22" s="171"/>
      <c r="L22" s="171"/>
      <c r="M22" s="171"/>
    </row>
    <row r="23" spans="1:13" ht="15" customHeight="1" x14ac:dyDescent="0.25">
      <c r="A23" s="4"/>
      <c r="B23" s="188"/>
      <c r="C23" s="5"/>
      <c r="D23" s="198"/>
      <c r="E23" s="198"/>
      <c r="F23" s="198"/>
      <c r="G23" s="199"/>
      <c r="H23" s="197">
        <v>0.67</v>
      </c>
      <c r="I23" s="150"/>
      <c r="J23" s="5"/>
      <c r="K23" s="171"/>
      <c r="L23" s="171"/>
      <c r="M23" s="171"/>
    </row>
    <row r="24" spans="1:13" ht="15" customHeight="1" x14ac:dyDescent="0.25">
      <c r="A24" s="4"/>
      <c r="B24" s="188"/>
      <c r="C24" s="5"/>
      <c r="D24" s="200">
        <v>1501.346</v>
      </c>
      <c r="E24" s="187"/>
      <c r="F24" s="187"/>
      <c r="G24" s="187"/>
      <c r="H24" s="186"/>
      <c r="I24" s="5"/>
      <c r="J24" s="5"/>
      <c r="K24" s="171"/>
      <c r="L24" s="171"/>
      <c r="M24" s="171"/>
    </row>
    <row r="25" spans="1:13" ht="15" customHeight="1" x14ac:dyDescent="0.25">
      <c r="A25" s="4"/>
      <c r="B25" s="188"/>
      <c r="C25" s="303" t="s">
        <v>105</v>
      </c>
      <c r="D25" s="311"/>
      <c r="E25" s="311"/>
      <c r="F25" s="311"/>
      <c r="G25" s="311"/>
      <c r="H25" s="311"/>
      <c r="I25" s="311"/>
      <c r="J25" s="311"/>
      <c r="K25" s="311"/>
      <c r="L25" s="311"/>
      <c r="M25" s="311"/>
    </row>
    <row r="26" spans="1:13" ht="15" customHeight="1" x14ac:dyDescent="0.25">
      <c r="A26" s="4"/>
      <c r="B26" s="188"/>
      <c r="C26" s="311"/>
      <c r="D26" s="311"/>
      <c r="E26" s="311"/>
      <c r="F26" s="311"/>
      <c r="G26" s="311"/>
      <c r="H26" s="311"/>
      <c r="I26" s="311"/>
      <c r="J26" s="311"/>
      <c r="K26" s="311"/>
      <c r="L26" s="311"/>
      <c r="M26" s="311"/>
    </row>
    <row r="27" spans="1:13" ht="15" customHeight="1" x14ac:dyDescent="0.25">
      <c r="A27" s="4"/>
      <c r="B27" s="188"/>
      <c r="C27" s="311"/>
      <c r="D27" s="311"/>
      <c r="E27" s="311"/>
      <c r="F27" s="311"/>
      <c r="G27" s="311"/>
      <c r="H27" s="311"/>
      <c r="I27" s="311"/>
      <c r="J27" s="311"/>
      <c r="K27" s="311"/>
      <c r="L27" s="311"/>
      <c r="M27" s="311"/>
    </row>
    <row r="28" spans="1:13" ht="15" customHeight="1" x14ac:dyDescent="0.25">
      <c r="A28" s="4"/>
      <c r="B28" s="188"/>
      <c r="C28" s="311"/>
      <c r="D28" s="311"/>
      <c r="E28" s="311"/>
      <c r="F28" s="311"/>
      <c r="G28" s="311"/>
      <c r="H28" s="311"/>
      <c r="I28" s="311"/>
      <c r="J28" s="311"/>
      <c r="K28" s="311"/>
      <c r="L28" s="311"/>
      <c r="M28" s="311"/>
    </row>
    <row r="29" spans="1:13" ht="15" customHeight="1" x14ac:dyDescent="0.25">
      <c r="A29" s="4"/>
      <c r="B29" s="188"/>
      <c r="C29" s="311"/>
      <c r="D29" s="311"/>
      <c r="E29" s="311"/>
      <c r="F29" s="311"/>
      <c r="G29" s="311"/>
      <c r="H29" s="311"/>
      <c r="I29" s="311"/>
      <c r="J29" s="311"/>
      <c r="K29" s="311"/>
      <c r="L29" s="311"/>
      <c r="M29" s="311"/>
    </row>
    <row r="30" spans="1:13" ht="14.45" customHeight="1" x14ac:dyDescent="0.25">
      <c r="A30" s="4"/>
      <c r="B30" s="188"/>
      <c r="C30" s="201" t="s">
        <v>69</v>
      </c>
      <c r="D30" s="202">
        <f>300*1.078</f>
        <v>323.40000000000003</v>
      </c>
      <c r="E30" s="202">
        <f>D30*0.7</f>
        <v>226.38</v>
      </c>
      <c r="F30" s="203"/>
      <c r="G30" s="203"/>
      <c r="H30" s="203"/>
      <c r="I30" s="203"/>
      <c r="J30" s="5"/>
      <c r="K30" s="171"/>
      <c r="L30" s="171"/>
      <c r="M30" s="171"/>
    </row>
    <row r="31" spans="1:13" ht="14.45" customHeight="1" x14ac:dyDescent="0.25">
      <c r="A31" s="4"/>
      <c r="B31" s="188"/>
      <c r="C31" s="201" t="s">
        <v>70</v>
      </c>
      <c r="D31" s="204">
        <f>300*0.26</f>
        <v>78</v>
      </c>
      <c r="E31" s="204">
        <f>D31*0.6</f>
        <v>46.8</v>
      </c>
      <c r="F31" s="203"/>
      <c r="G31" s="203"/>
      <c r="H31" s="203"/>
      <c r="I31" s="203"/>
      <c r="J31" s="5"/>
      <c r="K31" s="171"/>
      <c r="L31" s="171"/>
      <c r="M31" s="171"/>
    </row>
    <row r="32" spans="1:13" ht="14.45" customHeight="1" x14ac:dyDescent="0.25">
      <c r="A32" s="4"/>
      <c r="B32" s="188"/>
      <c r="C32" s="201" t="s">
        <v>71</v>
      </c>
      <c r="D32" s="202">
        <f>300*0.134</f>
        <v>40.200000000000003</v>
      </c>
      <c r="E32" s="205">
        <f>D32*0.67</f>
        <v>26.934000000000005</v>
      </c>
      <c r="F32" s="203"/>
      <c r="G32" s="203"/>
      <c r="H32" s="203"/>
      <c r="I32" s="203"/>
      <c r="J32" s="5"/>
      <c r="K32" s="171"/>
      <c r="L32" s="171"/>
      <c r="M32" s="171"/>
    </row>
    <row r="33" spans="1:13" ht="15" customHeight="1" x14ac:dyDescent="0.25">
      <c r="A33" s="4"/>
      <c r="B33" s="188"/>
      <c r="C33" s="203"/>
      <c r="D33" s="203"/>
      <c r="E33" s="206">
        <f>SUM(E30:E32)</f>
        <v>300.11400000000003</v>
      </c>
      <c r="F33" s="203"/>
      <c r="G33" s="203"/>
      <c r="H33" s="203"/>
      <c r="I33" s="203"/>
      <c r="J33" s="5"/>
      <c r="K33" s="171"/>
      <c r="L33" s="171"/>
      <c r="M33" s="171"/>
    </row>
    <row r="34" spans="1:13" ht="15" customHeight="1" x14ac:dyDescent="0.25">
      <c r="A34" s="4"/>
      <c r="B34" s="188"/>
      <c r="C34" s="294" t="s">
        <v>106</v>
      </c>
      <c r="D34" s="295"/>
      <c r="E34" s="295"/>
      <c r="F34" s="295"/>
      <c r="G34" s="295"/>
      <c r="H34" s="295"/>
      <c r="I34" s="295"/>
      <c r="J34" s="295"/>
      <c r="K34" s="295"/>
      <c r="L34" s="295"/>
      <c r="M34" s="295"/>
    </row>
    <row r="35" spans="1:13" ht="12.75" customHeight="1" x14ac:dyDescent="0.25">
      <c r="A35" s="4"/>
      <c r="B35" s="188"/>
      <c r="C35" s="73"/>
      <c r="D35" s="203"/>
      <c r="E35" s="203"/>
      <c r="F35" s="203"/>
      <c r="G35" s="203"/>
      <c r="H35" s="203"/>
      <c r="I35" s="203"/>
      <c r="J35" s="5"/>
      <c r="K35" s="171"/>
      <c r="L35" s="171"/>
      <c r="M35" s="171"/>
    </row>
    <row r="36" spans="1:13" ht="12.75" customHeight="1" x14ac:dyDescent="0.25">
      <c r="A36" s="4"/>
      <c r="B36" s="188"/>
      <c r="C36" s="203"/>
      <c r="D36" s="203"/>
      <c r="E36" s="203"/>
      <c r="F36" s="203"/>
      <c r="G36" s="203"/>
      <c r="H36" s="203"/>
      <c r="I36" s="203"/>
      <c r="J36" s="5"/>
      <c r="K36" s="171"/>
      <c r="L36" s="171"/>
      <c r="M36" s="171"/>
    </row>
    <row r="37" spans="1:13" s="282" customFormat="1" ht="15.75" customHeight="1" x14ac:dyDescent="0.2">
      <c r="A37" s="4"/>
      <c r="B37" s="286" t="s">
        <v>14</v>
      </c>
      <c r="C37" s="286"/>
      <c r="D37" s="286"/>
      <c r="E37" s="286"/>
      <c r="F37" s="286"/>
      <c r="G37" s="286"/>
      <c r="H37" s="287" t="s">
        <v>15</v>
      </c>
      <c r="I37" s="287"/>
      <c r="J37" s="287"/>
      <c r="K37" s="287"/>
      <c r="L37" s="287"/>
      <c r="M37" s="287"/>
    </row>
    <row r="38" spans="1:13" s="282" customFormat="1" ht="12.75" customHeight="1" x14ac:dyDescent="0.2"/>
  </sheetData>
  <mergeCells count="11">
    <mergeCell ref="G2:M2"/>
    <mergeCell ref="L4:M4"/>
    <mergeCell ref="B37:G37"/>
    <mergeCell ref="H37:M37"/>
    <mergeCell ref="B7:G7"/>
    <mergeCell ref="H7:M7"/>
    <mergeCell ref="C34:M34"/>
    <mergeCell ref="C25:M29"/>
    <mergeCell ref="C16:M18"/>
    <mergeCell ref="C10:M11"/>
    <mergeCell ref="B14:M14"/>
  </mergeCells>
  <hyperlinks>
    <hyperlink ref="L4" location="'Índice'!R1C1" display="Volver al índice" xr:uid="{00000000-0004-0000-0900-000001000000}"/>
    <hyperlink ref="B4" location="Ejercicios!F1C1" display="Volver a ejercicios" xr:uid="{191D574B-3589-4130-AE4C-BFFFF48DFFC9}"/>
    <hyperlink ref="L4:M4" location="Índice!F1C1" display="Volver al índice" xr:uid="{B99CE450-8B40-43EF-AC75-A112A45BD6AC}"/>
  </hyperlinks>
  <pageMargins left="0.75" right="0.75" top="1" bottom="1" header="0.5" footer="0.5"/>
  <pageSetup scale="82" orientation="landscape"/>
  <headerFooter>
    <oddFooter>&amp;R&amp;"Arial,Regular"&amp;10&amp;K000000Rta_13.7</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616EC-F9CF-4D6C-AD84-39126881666B}">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2.xml><?xml version="1.0" encoding="utf-8"?>
<ds:datastoreItem xmlns:ds="http://schemas.openxmlformats.org/officeDocument/2006/customXml" ds:itemID="{7CF6F97A-1F1E-47B5-AAFF-D93FB3E730F4}">
  <ds:schemaRefs>
    <ds:schemaRef ds:uri="http://schemas.microsoft.com/sharepoint/v3/contenttype/forms"/>
  </ds:schemaRefs>
</ds:datastoreItem>
</file>

<file path=customXml/itemProps3.xml><?xml version="1.0" encoding="utf-8"?>
<ds:datastoreItem xmlns:ds="http://schemas.openxmlformats.org/officeDocument/2006/customXml" ds:itemID="{64D1A83E-067A-45C0-ABFC-391A2642DA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Índice</vt:lpstr>
      <vt:lpstr>Ejercicios</vt:lpstr>
      <vt:lpstr>Rta_13.1</vt:lpstr>
      <vt:lpstr>Rta_13.2</vt:lpstr>
      <vt:lpstr>Rta_13.3</vt:lpstr>
      <vt:lpstr>Rta_13.4</vt:lpstr>
      <vt:lpstr>Rta_13.5</vt:lpstr>
      <vt:lpstr>Rta_13.6</vt:lpstr>
      <vt:lpstr>Rta_13.7</vt:lpstr>
      <vt:lpstr>Rta_13.8</vt:lpstr>
      <vt:lpstr>Rta_13.9</vt:lpstr>
      <vt:lpstr>Rta_13.10</vt:lpstr>
      <vt:lpstr>Anexo_13.A.1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2023-07-22T22:22:54Z</dcterms:created>
  <dcterms:modified xsi:type="dcterms:W3CDTF">2024-01-29T19:13:18Z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